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790" windowHeight="12435"/>
  </bookViews>
  <sheets>
    <sheet name="Смета для раскрытия (новая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ESTATE">[2]Опции!$B$14</definedName>
    <definedName name="__IntlFixup" hidden="1">TRUE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IDОтчета">178174</definedName>
    <definedName name="_IDШаблона">178176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use1" localSheetId="0">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[3]!a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[3]!asd</definedName>
    <definedName name="b">[3]!b</definedName>
    <definedName name="Balance_Sheet">#REF!</definedName>
    <definedName name="bbbbb">[3]!USD/1.701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'[4]Master Cashflows - Contractual'!#REF!</definedName>
    <definedName name="CashFlow">'[4]Master Cashflows - Contractual'!#REF!</definedName>
    <definedName name="CompOt">[3]!CompOt</definedName>
    <definedName name="CompRas">[3]!CompRas</definedName>
    <definedName name="Coût_Assistance_technique_1998" localSheetId="0">[3]!NotesHyp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leteRow_1">#REF!</definedName>
    <definedName name="Depreciation_Schedule">#REF!</definedName>
    <definedName name="dfg">[3]!dfg</definedName>
    <definedName name="DM">[3]!USD/1.701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[3]!ew</definedName>
    <definedName name="Expas">#REF!</definedName>
    <definedName name="export_year">#REF!</definedName>
    <definedName name="Extra_Pay">#REF!</definedName>
    <definedName name="fg">[3]!fg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[3]!gggg</definedName>
    <definedName name="Go">[3]!Go</definedName>
    <definedName name="GoAssetChart">[3]!GoAssetChart</definedName>
    <definedName name="GoBack">[3]!GoBack</definedName>
    <definedName name="GoBalanceSheet">[3]!GoBalanceSheet</definedName>
    <definedName name="GoCashFlow">[3]!GoCashFlow</definedName>
    <definedName name="god">[5]Титульный!$F$9</definedName>
    <definedName name="GoData">[3]!GoData</definedName>
    <definedName name="GoIncomeChart">[3]!GoIncomeChart</definedName>
    <definedName name="GoIncomeChart1">[3]!GoIncomeChart1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>ROW(#REF!)</definedName>
    <definedName name="Helper_ТЭС_Котельные">[7]Справочники!$A$2:$A$4,[7]Справочники!$A$16:$A$18</definedName>
    <definedName name="hh">[3]!USD/1.701</definedName>
    <definedName name="hhhh">[3]!hhhh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[3]!jjjjjj</definedName>
    <definedName name="k">[3]!k</definedName>
    <definedName name="kk">[8]Коэфф!$B$1</definedName>
    <definedName name="kurs">#REF!</definedName>
    <definedName name="lang">[9]lang!$A$6</definedName>
    <definedName name="Language">[10]Main!$B$21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[3]!mm</definedName>
    <definedName name="Moeuvre" localSheetId="0">[11]Personnel!#REF!</definedName>
    <definedName name="Moeuvre">[11]Personnel!#REF!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'[7]29'!$O$19:$P$19,'[7]29'!$O$21:$P$25,'[7]29'!$O$27:$P$27,'[7]29'!$O$29:$P$33,'[7]29'!$O$36:$P$36,'[7]29'!$O$38:$P$42,'[7]29'!$O$45:$P$45,P1_T17_Protection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>#REF!</definedName>
    <definedName name="Pay_Date">#REF!</definedName>
    <definedName name="Pay_Num">#REF!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[11]Personnel!#REF!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[3]!qaz</definedName>
    <definedName name="qq">[3]!USD/1.701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[5]Титульный!$F$7</definedName>
    <definedName name="regionException_flag">[17]TEHSHEET!$E$2</definedName>
    <definedName name="Rent_and_Taxes" localSheetId="0">#REF!</definedName>
    <definedName name="Rent_and_Taxes">#REF!</definedName>
    <definedName name="Rep_cur" localSheetId="0">'[18]Расчет потоков без учета и.с.'!#REF!</definedName>
    <definedName name="Rep_cur">'[18]Расчет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[3]!NotesHyp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[3]!shit</definedName>
    <definedName name="SMappros">[11]SMetstrait!$B$6:$W$57,[11]SMetstrait!$B$59:$W$113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'[7]20'!$C$13:$M$13,'[7]20'!$C$15:$M$19,'[7]20'!$C$8:$M$11</definedName>
    <definedName name="T20_Protect">#REF!,#REF!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>'[15]27'!$E$12:$E$13,'[15]27'!$K$4:$AH$4,'[15]27'!$AK$12:$AK$13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'[15]4'!$AA$24:$AD$28,'[15]4'!$G$11:$J$17,P1_T4_Protect,P2_T4_Protect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[15]P2.1!$F$28:$G$37,[15]P2.1!$F$40:$G$43,[15]P2.1!$F$7:$G$26</definedName>
    <definedName name="TRAILER_TOP">26</definedName>
    <definedName name="TRAILER_TOP_1">#N/A</definedName>
    <definedName name="us">#REF!</definedName>
    <definedName name="USD">[19]коэфф!$B$2</definedName>
    <definedName name="USDDM">[20]оборудование!$D$2</definedName>
    <definedName name="USDRUB">[20]оборудование!$D$1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'[21]списки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[3]!www</definedName>
    <definedName name="x">#REF!</definedName>
    <definedName name="year_list">[17]TEHSHEET!$B$2:$B$10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[3]!аа</definedName>
    <definedName name="АААААААА">[3]!АААААААА</definedName>
    <definedName name="АВГ_РУБ" localSheetId="0">[22]Калькуляции!#REF!</definedName>
    <definedName name="АВГ_РУБ">[22]Калькуляции!#REF!</definedName>
    <definedName name="АВГ_ТОН" localSheetId="0">[22]Калькуляции!#REF!</definedName>
    <definedName name="АВГ_ТОН">[22]Калькуляции!#REF!</definedName>
    <definedName name="август">#REF!</definedName>
    <definedName name="АВЧ_ВН">#REF!</definedName>
    <definedName name="АВЧ_ДП" localSheetId="0">[22]Калькуляции!#REF!</definedName>
    <definedName name="АВЧ_ДП">[22]Калькуляции!#REF!</definedName>
    <definedName name="АВЧ_ЛОК" localSheetId="0">[22]Калькуляции!#REF!</definedName>
    <definedName name="АВЧ_ЛОК">[22]Калькуляции!#REF!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[22]Калькуляции!#REF!</definedName>
    <definedName name="АК12">[22]Калькуляции!#REF!</definedName>
    <definedName name="АК12ОЧ" localSheetId="0">[22]Калькуляции!#REF!</definedName>
    <definedName name="АК12ОЧ">[22]Калькуляции!#REF!</definedName>
    <definedName name="АК5М2" localSheetId="0">[22]Калькуляции!#REF!</definedName>
    <definedName name="АК5М2">[22]Калькуляции!#REF!</definedName>
    <definedName name="АК9ПЧ" localSheetId="0">[22]Калькуляции!#REF!</definedName>
    <definedName name="АК9ПЧ">[22]Калькуляции!#REF!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[23]Дебиторка!$J$7</definedName>
    <definedName name="АЛЮМ_АВЧ">#REF!</definedName>
    <definedName name="АЛЮМ_АТЧ">#REF!</definedName>
    <definedName name="АН_Б">#REF!</definedName>
    <definedName name="АН_Б_ТОЛ" localSheetId="0">[22]Калькуляции!#REF!</definedName>
    <definedName name="АН_Б_ТОЛ">[22]Калькуляции!#REF!</definedName>
    <definedName name="АН_М">#REF!</definedName>
    <definedName name="АН_М_">#REF!</definedName>
    <definedName name="АН_М_К" localSheetId="0">[22]Калькуляции!#REF!</definedName>
    <definedName name="АН_М_К">[22]Калькуляции!#REF!</definedName>
    <definedName name="АН_М_П" localSheetId="0">[22]Калькуляции!#REF!</definedName>
    <definedName name="АН_М_П">[22]Калькуляции!#REF!</definedName>
    <definedName name="АН_М_ПК" localSheetId="0">[22]Калькуляции!#REF!</definedName>
    <definedName name="АН_М_ПК">[22]Калькуляции!#REF!</definedName>
    <definedName name="АН_М_ПРОСТ" localSheetId="0">[22]Калькуляции!#REF!</definedName>
    <definedName name="АН_М_ПРОСТ">[22]Калькуляции!#REF!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'[24]цены цехов'!$D$30</definedName>
    <definedName name="АТЧ_ЦЕХА" localSheetId="0">[22]Калькуляции!#REF!</definedName>
    <definedName name="АТЧ_ЦЕХА">[22]Калькуляции!#REF!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[3]!б</definedName>
    <definedName name="б1">#REF!</definedName>
    <definedName name="_xlnm.Database">#REF!</definedName>
    <definedName name="БазовыйПериод">[25]Заголовок!$B$4</definedName>
    <definedName name="БАР">#REF!</definedName>
    <definedName name="БАР_">#REF!</definedName>
    <definedName name="бб">[3]!бб</definedName>
    <definedName name="ббббб">[3]!ббббб</definedName>
    <definedName name="бл">#REF!</definedName>
    <definedName name="Блок">#REF!</definedName>
    <definedName name="Бородино2">[23]Дебиторка!$J$9</definedName>
    <definedName name="Браво2">[23]Дебиторка!$J$10</definedName>
    <definedName name="было">'[26]Лист1 (2)'!#REF!</definedName>
    <definedName name="в">[3]!в</definedName>
    <definedName name="В_В">#REF!</definedName>
    <definedName name="В_ДП" localSheetId="0">[22]Калькуляции!#REF!</definedName>
    <definedName name="В_ДП">[22]Калькуляции!#REF!</definedName>
    <definedName name="В_Т">#REF!</definedName>
    <definedName name="В_Т_А" localSheetId="0">[22]Калькуляции!#REF!</definedName>
    <definedName name="В_Т_А">[22]Калькуляции!#REF!</definedName>
    <definedName name="В_Т_ВС" localSheetId="0">[22]Калькуляции!#REF!</definedName>
    <definedName name="В_Т_ВС">[22]Калькуляции!#REF!</definedName>
    <definedName name="В_Т_К" localSheetId="0">[22]Калькуляции!#REF!</definedName>
    <definedName name="В_Т_К">[22]Калькуляции!#REF!</definedName>
    <definedName name="В_Т_П" localSheetId="0">[22]Калькуляции!#REF!</definedName>
    <definedName name="В_Т_П">[22]Калькуляции!#REF!</definedName>
    <definedName name="В_Т_ПК" localSheetId="0">[22]Калькуляции!#REF!</definedName>
    <definedName name="В_Т_ПК">[22]Калькуляции!#REF!</definedName>
    <definedName name="В_Э">#REF!</definedName>
    <definedName name="в23ё">[3]!в23ё</definedName>
    <definedName name="В5">[27]БДДС_нов!$C$1:$H$501</definedName>
    <definedName name="ВАЛОВЫЙ">#REF!</definedName>
    <definedName name="вариант">'[28]ПФВ-0.6'!$D$71:$E$71</definedName>
    <definedName name="вв">[3]!вв</definedName>
    <definedName name="ВВВВ" localSheetId="0">#REF!</definedName>
    <definedName name="ВВВВ">#REF!</definedName>
    <definedName name="Вена2">[23]Дебиторка!$J$11</definedName>
    <definedName name="вид" localSheetId="0">[29]Лист1!#REF!</definedName>
    <definedName name="вид">[29]Лист1!#REF!</definedName>
    <definedName name="ВН">#REF!</definedName>
    <definedName name="ВН_3003_ДП" localSheetId="0">#REF!</definedName>
    <definedName name="ВН_3003_ДП">#REF!</definedName>
    <definedName name="ВН_3103_ЭКС" localSheetId="0">[22]Калькуляции!#REF!</definedName>
    <definedName name="ВН_3103_ЭКС">[22]Калькуляции!#REF!</definedName>
    <definedName name="ВН_6063_ЭКС" localSheetId="0">[22]Калькуляции!#REF!</definedName>
    <definedName name="ВН_6063_ЭКС">[22]Калькуляции!#REF!</definedName>
    <definedName name="ВН_АВЧ_ВН">#REF!</definedName>
    <definedName name="ВН_АВЧ_ДП" localSheetId="0">[22]Калькуляции!#REF!</definedName>
    <definedName name="ВН_АВЧ_ДП">[22]Калькуляции!#REF!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[22]Калькуляции!#REF!</definedName>
    <definedName name="ВН_АТЧ_ДП">[22]Калькуляции!#REF!</definedName>
    <definedName name="ВН_АТЧ_ТОЛ">#REF!</definedName>
    <definedName name="ВН_АТЧ_ТОЛ_А" localSheetId="0">[22]Калькуляции!#REF!</definedName>
    <definedName name="ВН_АТЧ_ТОЛ_А">[22]Калькуляции!#REF!</definedName>
    <definedName name="ВН_АТЧ_ТОЛ_П" localSheetId="0">[22]Калькуляции!#REF!</definedName>
    <definedName name="ВН_АТЧ_ТОЛ_П">[22]Калькуляции!#REF!</definedName>
    <definedName name="ВН_АТЧ_ТОЛ_ПК" localSheetId="0">[22]Калькуляции!#REF!</definedName>
    <definedName name="ВН_АТЧ_ТОЛ_ПК">[22]Калькуляции!#REF!</definedName>
    <definedName name="ВН_АТЧ_ЭКС">#REF!</definedName>
    <definedName name="ВН_Р">#REF!</definedName>
    <definedName name="ВН_С_ВН">#REF!</definedName>
    <definedName name="ВН_С_ДП" localSheetId="0">[22]Калькуляции!#REF!</definedName>
    <definedName name="ВН_С_ДП">[22]Калькуляции!#REF!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'[24]цены цехов'!$D$5</definedName>
    <definedName name="вода_НТМК">'[24]цены цехов'!$D$10</definedName>
    <definedName name="вода_обор.">'[24]цены цехов'!$D$17</definedName>
    <definedName name="вода_свежая">'[24]цены цехов'!$D$16</definedName>
    <definedName name="водоотлив_Магн.">'[24]цены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[3]!г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[22]Калькуляции!#REF!</definedName>
    <definedName name="ГЛ_ДП">[22]Калькуляции!#REF!</definedName>
    <definedName name="ГЛ_Т">#REF!</definedName>
    <definedName name="ГЛ_Ш">#REF!</definedName>
    <definedName name="глинозем">[3]!USD/1.701</definedName>
    <definedName name="Глубина">'[30]ПФВ-0.5'!$AK$13:$AK$15</definedName>
    <definedName name="год">[31]параметры!$C$5</definedName>
    <definedName name="год1">[32]параметры!$C$3</definedName>
    <definedName name="год2">[33]параметры!$C$2</definedName>
    <definedName name="год2011">#REF!</definedName>
    <definedName name="год2012">#REF!</definedName>
    <definedName name="ГР">#REF!</definedName>
    <definedName name="график">[3]!график</definedName>
    <definedName name="грприрцфв00ав98" hidden="1">{#N/A,#N/A,TRUE,"Лист1";#N/A,#N/A,TRUE,"Лист2";#N/A,#N/A,TRUE,"Лист3"}</definedName>
    <definedName name="грузопер_ПЖТ">'[24]цены цехов'!$D$29</definedName>
    <definedName name="грфинцкавг98Х" hidden="1">{#N/A,#N/A,TRUE,"Лист1";#N/A,#N/A,TRUE,"Лист2";#N/A,#N/A,TRUE,"Лист3"}</definedName>
    <definedName name="ГФГ">'[24]цены цехов'!$D$52</definedName>
    <definedName name="д">[3]!д</definedName>
    <definedName name="ДАВ_ЖИД">#REF!</definedName>
    <definedName name="ДАВ_КАТАНКА" localSheetId="0">[22]Калькуляции!#REF!</definedName>
    <definedName name="ДАВ_КАТАНКА">[22]Калькуляции!#REF!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[23]Дебиторка!$J$27</definedName>
    <definedName name="ДАТА">[29]Лист1!$A$38:$A$50</definedName>
    <definedName name="Дв">[3]!Дв</definedName>
    <definedName name="ДЕК_РУБ" localSheetId="0">[22]Калькуляции!#REF!</definedName>
    <definedName name="ДЕК_РУБ">[22]Калькуляции!#REF!</definedName>
    <definedName name="ДЕК_Т" localSheetId="0">[22]Калькуляции!#REF!</definedName>
    <definedName name="ДЕК_Т">[22]Калькуляции!#REF!</definedName>
    <definedName name="ДЕК_ТОН" localSheetId="0">[22]Калькуляции!#REF!</definedName>
    <definedName name="ДЕК_ТОН">[22]Калькуляции!#REF!</definedName>
    <definedName name="декабрь">#REF!</definedName>
    <definedName name="День">'[30]ПФВ-0.5'!$AM$4:$AM$34</definedName>
    <definedName name="деф">[31]параметры!$C$6</definedName>
    <definedName name="дефлятор">[34]параметры!$C$8</definedName>
    <definedName name="ДЗО">'[34]титул БДР'!$A$18</definedName>
    <definedName name="Диаметры">'[30]ПФВ-0.5'!$AK$22:$AK$39</definedName>
    <definedName name="ДиапазонЗащиты" localSheetId="0">#REF!,#REF!,#REF!,#REF!,[3]!P1_ДиапазонЗащиты,[3]!P2_ДиапазонЗащиты,[3]!P3_ДиапазонЗащиты,[3]!P4_ДиапазонЗащиты</definedName>
    <definedName name="ДиапазонЗащиты">#REF!,#REF!,#REF!,#REF!,[3]!P1_ДиапазонЗащиты,[3]!P2_ДиапазонЗащиты,[3]!P3_ДиапазонЗащиты,[3]!P4_ДиапазонЗащиты</definedName>
    <definedName name="ДИЗТОПЛИВО">#REF!</definedName>
    <definedName name="ДИМА">#REF!</definedName>
    <definedName name="Дионис2">[23]Дебиторка!$J$15</definedName>
    <definedName name="ДИЭТ" localSheetId="0">[22]Калькуляции!#REF!</definedName>
    <definedName name="ДИЭТ">[22]Калькуляции!#REF!</definedName>
    <definedName name="ДОГПЕР_АВЧСЫРЕЦ" localSheetId="0">[22]Калькуляции!#REF!</definedName>
    <definedName name="ДОГПЕР_АВЧСЫРЕЦ">[22]Калькуляции!#REF!</definedName>
    <definedName name="ДОГПЕР_СЫРЕЦ" localSheetId="0">[22]Калькуляции!#REF!</definedName>
    <definedName name="ДОГПЕР_СЫРЕЦ">[22]Калькуляции!#REF!</definedName>
    <definedName name="Доллар" localSheetId="0">[35]Оборудование_стоим!#REF!</definedName>
    <definedName name="Доллар">[35]Оборудование_стоим!#REF!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[3]!е</definedName>
    <definedName name="ЕСН">[36]Макро!$B$4</definedName>
    <definedName name="ж">[3]!ж</definedName>
    <definedName name="жжжжжжж">[3]!жжжжжжж</definedName>
    <definedName name="ЖИДКИЙ">#REF!</definedName>
    <definedName name="з">[3]!з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[22]Калькуляции!#REF!</definedName>
    <definedName name="З81">[22]Калькуляции!#REF!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[3]!ззззззззззззззззззззз</definedName>
    <definedName name="ЗКР" localSheetId="0">[22]Калькуляции!#REF!</definedName>
    <definedName name="ЗКР">[22]Калькуляции!#REF!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">[3]!и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hidden="1">{#N/A,#N/A,TRUE,"Лист1";#N/A,#N/A,TRUE,"Лист2";#N/A,#N/A,TRUE,"Лист3"}</definedName>
    <definedName name="Иркутск2">[23]Дебиторка!$J$16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 localSheetId="0">[22]Калькуляции!#REF!</definedName>
    <definedName name="ИЮЛ_РУБ">[22]Калькуляции!#REF!</definedName>
    <definedName name="ИЮЛ_ТОН" localSheetId="0">[22]Калькуляции!#REF!</definedName>
    <definedName name="ИЮЛ_ТОН">[22]Калькуляции!#REF!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>[3]!й</definedName>
    <definedName name="йй">[3]!йй</definedName>
    <definedName name="ййййййййййййй">[3]!ййййййййййййй</definedName>
    <definedName name="ЙЦУ" localSheetId="0">#REF!</definedName>
    <definedName name="ЙЦУ">#REF!</definedName>
    <definedName name="К_СЫР">#REF!</definedName>
    <definedName name="К_СЫР_ТОЛ" localSheetId="0">[22]Калькуляции!#REF!</definedName>
    <definedName name="К_СЫР_ТОЛ">[22]Калькуляции!#REF!</definedName>
    <definedName name="К2_РУБ" localSheetId="0">[22]Калькуляции!#REF!</definedName>
    <definedName name="К2_РУБ">[22]Калькуляции!#REF!</definedName>
    <definedName name="К2_ТОН" localSheetId="0">[22]Калькуляции!#REF!</definedName>
    <definedName name="К2_ТОН">[22]Калькуляции!#REF!</definedName>
    <definedName name="КАТАНКА" localSheetId="0">[22]Калькуляции!#REF!</definedName>
    <definedName name="КАТАНКА">[22]Калькуляции!#REF!</definedName>
    <definedName name="КАТАНКА_КРАМЗ" localSheetId="0">[22]Калькуляции!#REF!</definedName>
    <definedName name="КАТАНКА_КРАМЗ">[22]Калькуляции!#REF!</definedName>
    <definedName name="КБОР" localSheetId="0">[22]Калькуляции!#REF!</definedName>
    <definedName name="КБОР">[22]Калькуляции!#REF!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[3]!ке</definedName>
    <definedName name="кеппппппппппп" hidden="1">{#N/A,#N/A,TRUE,"Лист1";#N/A,#N/A,TRUE,"Лист2";#N/A,#N/A,TRUE,"Лист3"}</definedName>
    <definedName name="КИПиА">'[24]цены цехов'!$D$14</definedName>
    <definedName name="кл">#REF!</definedName>
    <definedName name="КнязьРюрик2">[23]Дебиторка!$J$18</definedName>
    <definedName name="код">#REF!</definedName>
    <definedName name="КОД_2">#REF!</definedName>
    <definedName name="код1">#REF!</definedName>
    <definedName name="КОК_ПРОК">#REF!</definedName>
    <definedName name="КОМПЛЕКСНЫЙ" localSheetId="0">[22]Калькуляции!#REF!</definedName>
    <definedName name="КОМПЛЕКСНЫЙ">[22]Калькуляции!#REF!</definedName>
    <definedName name="Комплексы">'[30]ПФВ-0.5'!$AJ$4:$AJ$10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[22]Калькуляции!#REF!</definedName>
    <definedName name="КР_ЛОК">[22]Калькуляции!#REF!</definedName>
    <definedName name="КР_ЛОК_8" localSheetId="0">[22]Калькуляции!#REF!</definedName>
    <definedName name="КР_ЛОК_8">[22]Калькуляции!#REF!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[22]Калькуляции!#REF!</definedName>
    <definedName name="КР_ЦЕХА">[22]Калькуляции!#REF!</definedName>
    <definedName name="КР_ЭЮ" localSheetId="0">[22]Калькуляции!#REF!</definedName>
    <definedName name="КР_ЭЮ">[22]Калькуляции!#REF!</definedName>
    <definedName name="КРЕМНИЙ" localSheetId="0">[22]Калькуляции!#REF!</definedName>
    <definedName name="КРЕМНИЙ">[22]Калькуляции!#REF!</definedName>
    <definedName name="_xlnm.Criteria" localSheetId="0">[38]Données!#REF!</definedName>
    <definedName name="_xlnm.Criteria">[38]Données!#REF!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[3]!л</definedName>
    <definedName name="ЛИГ_АЛ_М" localSheetId="0">[22]Калькуляции!#REF!</definedName>
    <definedName name="ЛИГ_АЛ_М">[22]Калькуляции!#REF!</definedName>
    <definedName name="ЛИГ_БР_ТИ" localSheetId="0">[22]Калькуляции!#REF!</definedName>
    <definedName name="ЛИГ_БР_ТИ">[22]Калькуляции!#REF!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[3]!м</definedName>
    <definedName name="МАГНИЙ" localSheetId="0">[22]Калькуляции!#REF!</definedName>
    <definedName name="МАГНИЙ">[22]Калькуляции!#REF!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[22]Калькуляции!#REF!</definedName>
    <definedName name="МАРГ_ЛИГ">[22]Калькуляции!#REF!</definedName>
    <definedName name="МАРГ_ЛИГ_ДП" localSheetId="0">#REF!</definedName>
    <definedName name="МАРГ_ЛИГ_ДП">#REF!</definedName>
    <definedName name="МАРГ_ЛИГ_СТ" localSheetId="0">[22]Калькуляции!#REF!</definedName>
    <definedName name="МАРГ_ЛИГ_СТ">[22]Калькуляции!#REF!</definedName>
    <definedName name="март">#REF!</definedName>
    <definedName name="масло" localSheetId="0">'[39]масла,литры'!#REF!</definedName>
    <definedName name="масло">'[39]масла,литры'!#REF!</definedName>
    <definedName name="Материалы">'[30]ПФВ-0.5'!$AG$26:$AG$33</definedName>
    <definedName name="МЕД">#REF!</definedName>
    <definedName name="МЕД_">#REF!</definedName>
    <definedName name="МЕЛ_СУМ">#REF!</definedName>
    <definedName name="Место">'[30]ПФВ-0.5'!$AK$18:$AK$19</definedName>
    <definedName name="МЕСЯЦЫ" localSheetId="0">[39]Январь!#REF!</definedName>
    <definedName name="МЕСЯЦЫ">[39]Январь!#REF!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[23]Дебиторка!$J$14</definedName>
    <definedName name="мехцех_РМП">'[24]цены цехов'!$D$26</definedName>
    <definedName name="МЛИГ_АМ" localSheetId="0">[22]Калькуляции!#REF!</definedName>
    <definedName name="МЛИГ_АМ">[22]Калькуляции!#REF!</definedName>
    <definedName name="МЛИГ_ЭЛ" localSheetId="0">[22]Калькуляции!#REF!</definedName>
    <definedName name="МЛИГ_ЭЛ">[22]Калькуляции!#REF!</definedName>
    <definedName name="МнНДС">#REF!</definedName>
    <definedName name="МС6_РУБ" localSheetId="0">[22]Калькуляции!#REF!</definedName>
    <definedName name="МС6_РУБ">[22]Калькуляции!#REF!</definedName>
    <definedName name="МС6_ТОН" localSheetId="0">[22]Калькуляции!#REF!</definedName>
    <definedName name="МС6_ТОН">[22]Калькуляции!#REF!</definedName>
    <definedName name="МС9_РУБ" localSheetId="0">[22]Калькуляции!#REF!</definedName>
    <definedName name="МС9_РУБ">[22]Калькуляции!#REF!</definedName>
    <definedName name="МС9_ТОН" localSheetId="0">[22]Калькуляции!#REF!</definedName>
    <definedName name="МС9_ТОН">[22]Калькуляции!#REF!</definedName>
    <definedName name="мым">[3]!мым</definedName>
    <definedName name="н">[3]!н</definedName>
    <definedName name="Н_2ЦЕХ_СКАЛ" localSheetId="0">#REF!</definedName>
    <definedName name="Н_2ЦЕХ_СКАЛ">#REF!</definedName>
    <definedName name="Н_АЛФ">#REF!</definedName>
    <definedName name="Н_АМ_МЛ" localSheetId="0">[22]Калькуляции!#REF!</definedName>
    <definedName name="Н_АМ_МЛ">[22]Калькуляции!#REF!</definedName>
    <definedName name="Н_АНБЛ">#REF!</definedName>
    <definedName name="Н_АНБЛ_В" localSheetId="0">[22]Калькуляции!#REF!</definedName>
    <definedName name="Н_АНБЛ_В">[22]Калькуляции!#REF!</definedName>
    <definedName name="Н_АНБЛ_Т" localSheetId="0">[22]Калькуляции!#REF!</definedName>
    <definedName name="Н_АНБЛ_Т">[22]Калькуляции!#REF!</definedName>
    <definedName name="Н_АФ_МЛ" localSheetId="0">[22]Калькуляции!#REF!</definedName>
    <definedName name="Н_АФ_МЛ">[22]Калькуляции!#REF!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[22]Калькуляции!#REF!</definedName>
    <definedName name="Н_ГЛ_ДП">[22]Калькуляции!#REF!</definedName>
    <definedName name="Н_ГЛ_ИТ" localSheetId="0">[22]Калькуляции!#REF!</definedName>
    <definedName name="Н_ГЛ_ИТ">[22]Калькуляции!#REF!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[22]Калькуляции!#REF!</definedName>
    <definedName name="Н_К_СЫР_П">[22]Калькуляции!#REF!</definedName>
    <definedName name="Н_К_СЫР_Т" localSheetId="0">[22]Калькуляции!#REF!</definedName>
    <definedName name="Н_К_СЫР_Т">[22]Калькуляции!#REF!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[22]Калькуляции!#REF!</definedName>
    <definedName name="Н_КЛОК_КРСМ">[22]Калькуляции!#REF!</definedName>
    <definedName name="Н_КЛОК_СКАЛ" localSheetId="0">[22]Калькуляции!#REF!</definedName>
    <definedName name="Н_КЛОК_СКАЛ">[22]Калькуляции!#REF!</definedName>
    <definedName name="Н_КЛОК_ФТК" localSheetId="0">[22]Калькуляции!#REF!</definedName>
    <definedName name="Н_КЛОК_ФТК">[22]Калькуляции!#REF!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[22]Калькуляции!#REF!</definedName>
    <definedName name="Н_КР_АК5М2">[22]Калькуляции!#REF!</definedName>
    <definedName name="Н_КР_ПАР" localSheetId="0">[22]Калькуляции!#REF!</definedName>
    <definedName name="Н_КР_ПАР">[22]Калькуляции!#REF!</definedName>
    <definedName name="Н_КР19_СКАЛ" localSheetId="0">#REF!</definedName>
    <definedName name="Н_КР19_СКАЛ">#REF!</definedName>
    <definedName name="Н_КРАК12" localSheetId="0">[22]Калькуляции!#REF!</definedName>
    <definedName name="Н_КРАК12">[22]Калькуляции!#REF!</definedName>
    <definedName name="Н_КРАК9ПЧ" localSheetId="0">[22]Калькуляции!#REF!</definedName>
    <definedName name="Н_КРАК9ПЧ">[22]Калькуляции!#REF!</definedName>
    <definedName name="Н_КРЕМ_МЛ" localSheetId="0">[22]Калькуляции!#REF!</definedName>
    <definedName name="Н_КРЕМ_МЛ">[22]Калькуляции!#REF!</definedName>
    <definedName name="Н_КРЕМАК12" localSheetId="0">[22]Калькуляции!#REF!</definedName>
    <definedName name="Н_КРЕМАК12">[22]Калькуляции!#REF!</definedName>
    <definedName name="Н_КРЕМАК5М2" localSheetId="0">[22]Калькуляции!#REF!</definedName>
    <definedName name="Н_КРЕМАК5М2">[22]Калькуляции!#REF!</definedName>
    <definedName name="Н_КРЕМАК9ПЧ" localSheetId="0">[22]Калькуляции!#REF!</definedName>
    <definedName name="Н_КРЕМАК9ПЧ">[22]Калькуляции!#REF!</definedName>
    <definedName name="Н_КРИОЛ_МЛ" localSheetId="0">[22]Калькуляции!#REF!</definedName>
    <definedName name="Н_КРИОЛ_МЛ">[22]Калькуляции!#REF!</definedName>
    <definedName name="Н_КРКРУПН" localSheetId="0">[22]Калькуляции!#REF!</definedName>
    <definedName name="Н_КРКРУПН">[22]Калькуляции!#REF!</definedName>
    <definedName name="Н_КРМЕЛКИЕ" localSheetId="0">[22]Калькуляции!#REF!</definedName>
    <definedName name="Н_КРМЕЛКИЕ">[22]Калькуляции!#REF!</definedName>
    <definedName name="Н_КРРЕКВИЗИТЫ" localSheetId="0">[22]Калькуляции!#REF!</definedName>
    <definedName name="Н_КРРЕКВИЗИТЫ">[22]Калькуляции!#REF!</definedName>
    <definedName name="Н_КРСВ">#REF!</definedName>
    <definedName name="Н_КРСЛИТКИ" localSheetId="0">[22]Калькуляции!#REF!</definedName>
    <definedName name="Н_КРСЛИТКИ">[22]Калькуляции!#REF!</definedName>
    <definedName name="Н_КРСМ">#REF!</definedName>
    <definedName name="Н_КРФ" localSheetId="0">[22]Калькуляции!#REF!</definedName>
    <definedName name="Н_КРФ">[22]Калькуляции!#REF!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[22]Калькуляции!#REF!</definedName>
    <definedName name="Н_КСПЕНА_С">[22]Калькуляции!#REF!</definedName>
    <definedName name="Н_КССОДГО">#REF!</definedName>
    <definedName name="Н_КССОДКАЛ">#REF!</definedName>
    <definedName name="Н_ЛИГ_АЛ_М" localSheetId="0">[22]Калькуляции!#REF!</definedName>
    <definedName name="Н_ЛИГ_АЛ_М">[22]Калькуляции!#REF!</definedName>
    <definedName name="Н_ЛИГ_АЛ_МАК5М2" localSheetId="0">[22]Калькуляции!#REF!</definedName>
    <definedName name="Н_ЛИГ_АЛ_МАК5М2">[22]Калькуляции!#REF!</definedName>
    <definedName name="Н_ЛИГ_БР_ТИ" localSheetId="0">[22]Калькуляции!#REF!</definedName>
    <definedName name="Н_ЛИГ_БР_ТИ">[22]Калькуляции!#REF!</definedName>
    <definedName name="Н_МАГНАК5М2" localSheetId="0">[22]Калькуляции!#REF!</definedName>
    <definedName name="Н_МАГНАК5М2">[22]Калькуляции!#REF!</definedName>
    <definedName name="Н_МАГНАК9ПЧ" localSheetId="0">[22]Калькуляции!#REF!</definedName>
    <definedName name="Н_МАГНАК9ПЧ">[22]Калькуляции!#REF!</definedName>
    <definedName name="Н_МАЗ" localSheetId="0">[22]Калькуляции!#REF!</definedName>
    <definedName name="Н_МАЗ">[22]Калькуляции!#REF!</definedName>
    <definedName name="Н_МАРГ_МЛ" localSheetId="0">[22]Калькуляции!#REF!</definedName>
    <definedName name="Н_МАРГ_МЛ">[22]Калькуляции!#REF!</definedName>
    <definedName name="Н_МАССА">#REF!</definedName>
    <definedName name="Н_МАССА_В" localSheetId="0">[22]Калькуляции!#REF!</definedName>
    <definedName name="Н_МАССА_В">[22]Калькуляции!#REF!</definedName>
    <definedName name="Н_МАССА_П" localSheetId="0">[22]Калькуляции!#REF!</definedName>
    <definedName name="Н_МАССА_П">[22]Калькуляции!#REF!</definedName>
    <definedName name="Н_МАССА_ПК" localSheetId="0">[22]Калькуляции!#REF!</definedName>
    <definedName name="Н_МАССА_ПК">[22]Калькуляции!#REF!</definedName>
    <definedName name="Н_МЕД_АК5М2" localSheetId="0">[22]Калькуляции!#REF!</definedName>
    <definedName name="Н_МЕД_АК5М2">[22]Калькуляции!#REF!</definedName>
    <definedName name="Н_МЛ_3003" localSheetId="0">[22]Калькуляции!#REF!</definedName>
    <definedName name="Н_МЛ_3003">[22]Калькуляции!#REF!</definedName>
    <definedName name="Н_ОЛЕ">#REF!</definedName>
    <definedName name="Н_ПЕК">#REF!</definedName>
    <definedName name="Н_ПЕК_П" localSheetId="0">[22]Калькуляции!#REF!</definedName>
    <definedName name="Н_ПЕК_П">[22]Калькуляции!#REF!</definedName>
    <definedName name="Н_ПЕК_Т" localSheetId="0">[22]Калькуляции!#REF!</definedName>
    <definedName name="Н_ПЕК_Т">[22]Калькуляции!#REF!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[22]Калькуляции!#REF!</definedName>
    <definedName name="Н_СОЛ_АК5М2">[22]Калькуляции!#REF!</definedName>
    <definedName name="Н_СОЛАК12" localSheetId="0">[22]Калькуляции!#REF!</definedName>
    <definedName name="Н_СОЛАК12">[22]Калькуляции!#REF!</definedName>
    <definedName name="Н_СОЛАК9ПЧ" localSheetId="0">[22]Калькуляции!#REF!</definedName>
    <definedName name="Н_СОЛАК9ПЧ">[22]Калькуляции!#REF!</definedName>
    <definedName name="Н_СОЛКРУПН" localSheetId="0">[22]Калькуляции!#REF!</definedName>
    <definedName name="Н_СОЛКРУПН">[22]Калькуляции!#REF!</definedName>
    <definedName name="Н_СОЛМЕЛКИЕ" localSheetId="0">[22]Калькуляции!#REF!</definedName>
    <definedName name="Н_СОЛМЕЛКИЕ">[22]Калькуляции!#REF!</definedName>
    <definedName name="Н_СОЛРЕКВИЗИТЫ" localSheetId="0">[22]Калькуляции!#REF!</definedName>
    <definedName name="Н_СОЛРЕКВИЗИТЫ">[22]Калькуляции!#REF!</definedName>
    <definedName name="Н_СОЛСЛ" localSheetId="0">[22]Калькуляции!#REF!</definedName>
    <definedName name="Н_СОЛСЛ">[22]Калькуляции!#REF!</definedName>
    <definedName name="Н_СОЛСЛИТКИ" localSheetId="0">[22]Калькуляции!#REF!</definedName>
    <definedName name="Н_СОЛСЛИТКИ">[22]Калькуляции!#REF!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[22]Калькуляции!#REF!</definedName>
    <definedName name="Н_ТИТ_АК5М2">[22]Калькуляции!#REF!</definedName>
    <definedName name="Н_ТИТ_АК9ПЧ" localSheetId="0">[22]Калькуляции!#REF!</definedName>
    <definedName name="Н_ТИТ_АК9ПЧ">[22]Калькуляции!#REF!</definedName>
    <definedName name="Н_ТИТАН">#REF!</definedName>
    <definedName name="Н_ТОЛЬКОБЛОКИ" localSheetId="0">[22]Калькуляции!#REF!</definedName>
    <definedName name="Н_ТОЛЬКОБЛОКИ">[22]Калькуляции!#REF!</definedName>
    <definedName name="Н_ТОЛЬКОМАССА" localSheetId="0">[22]Калькуляции!#REF!</definedName>
    <definedName name="Н_ТОЛЬКОМАССА">[22]Калькуляции!#REF!</definedName>
    <definedName name="Н_ФК">#REF!</definedName>
    <definedName name="Н_ФТК">#REF!</definedName>
    <definedName name="Н_Х_ДИЭТ" localSheetId="0">[22]Калькуляции!#REF!</definedName>
    <definedName name="Н_Х_ДИЭТ">[22]Калькуляции!#REF!</definedName>
    <definedName name="Н_Х_КБОР" localSheetId="0">[22]Калькуляции!#REF!</definedName>
    <definedName name="Н_Х_КБОР">[22]Калькуляции!#REF!</definedName>
    <definedName name="Н_Х_ПЕК" localSheetId="0">[22]Калькуляции!#REF!</definedName>
    <definedName name="Н_Х_ПЕК">[22]Калькуляции!#REF!</definedName>
    <definedName name="Н_Х_ПОГЛ" localSheetId="0">[22]Калькуляции!#REF!</definedName>
    <definedName name="Н_Х_ПОГЛ">[22]Калькуляции!#REF!</definedName>
    <definedName name="Н_Х_ТЕРМ" localSheetId="0">[22]Калькуляции!#REF!</definedName>
    <definedName name="Н_Х_ТЕРМ">[22]Калькуляции!#REF!</definedName>
    <definedName name="Н_Х_ТЕРМ_Д" localSheetId="0">[22]Калькуляции!#REF!</definedName>
    <definedName name="Н_Х_ТЕРМ_Д">[22]Калькуляции!#REF!</definedName>
    <definedName name="Н_ХЛНАТ">#REF!</definedName>
    <definedName name="Н_ШАРЫ">#REF!</definedName>
    <definedName name="Н_ЭНАК12" localSheetId="0">[22]Калькуляции!#REF!</definedName>
    <definedName name="Н_ЭНАК12">[22]Калькуляции!#REF!</definedName>
    <definedName name="Н_ЭНАК5М2" localSheetId="0">[22]Калькуляции!#REF!</definedName>
    <definedName name="Н_ЭНАК5М2">[22]Калькуляции!#REF!</definedName>
    <definedName name="Н_ЭНАК9ПЧ" localSheetId="0">[22]Калькуляции!#REF!</definedName>
    <definedName name="Н_ЭНАК9ПЧ">[22]Калькуляции!#REF!</definedName>
    <definedName name="Н_ЭНКРУПН">#REF!</definedName>
    <definedName name="Н_ЭНМЕЛКИЕ">#REF!</definedName>
    <definedName name="Н_ЭНРЕКВИЗИТЫ" localSheetId="0">[22]Калькуляции!#REF!</definedName>
    <definedName name="Н_ЭНРЕКВИЗИТЫ">[22]Калькуляции!#REF!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[22]Калькуляции!#REF!</definedName>
    <definedName name="НН_АВЧСЫР">[22]Калькуляции!#REF!</definedName>
    <definedName name="НН_АВЧТОВ">#REF!</definedName>
    <definedName name="нов">[3]!нов</definedName>
    <definedName name="норм_1">[40]Отопление!$D$14:$D$28</definedName>
    <definedName name="норм_1_част">[40]Отопление!$I$14:$I$28</definedName>
    <definedName name="норм_2">[40]Отопление!$E$14:$E$28</definedName>
    <definedName name="норм_3">[40]Отопление!$F$14:$F$28</definedName>
    <definedName name="норм_3_част">[40]Отопление!$J$14:$J$28</definedName>
    <definedName name="норм_4">[40]Отопление!$G$14:$G$28</definedName>
    <definedName name="НОЯ_РУБ" localSheetId="0">[22]Калькуляции!#REF!</definedName>
    <definedName name="НОЯ_РУБ">[22]Калькуляции!#REF!</definedName>
    <definedName name="НОЯ_ТОН" localSheetId="0">[22]Калькуляции!#REF!</definedName>
    <definedName name="НОЯ_ТОН">[22]Калькуляции!#REF!</definedName>
    <definedName name="ноябрь">#REF!</definedName>
    <definedName name="НС_МАРГЛИГ" localSheetId="0">[22]Калькуляции!#REF!</definedName>
    <definedName name="НС_МАРГЛИГ">[22]Калькуляции!#REF!</definedName>
    <definedName name="НТ_АВЧСЫР">#REF!</definedName>
    <definedName name="НТ_АК12" localSheetId="0">[22]Калькуляции!#REF!</definedName>
    <definedName name="НТ_АК12">[22]Калькуляции!#REF!</definedName>
    <definedName name="НТ_АК5М2" localSheetId="0">[22]Калькуляции!#REF!</definedName>
    <definedName name="НТ_АК5М2">[22]Калькуляции!#REF!</definedName>
    <definedName name="НТ_АК9ПЧ" localSheetId="0">[22]Калькуляции!#REF!</definedName>
    <definedName name="НТ_АК9ПЧ">[22]Калькуляции!#REF!</definedName>
    <definedName name="НТ_АЛЖ" localSheetId="0">[22]Калькуляции!#REF!</definedName>
    <definedName name="НТ_АЛЖ">[22]Калькуляции!#REF!</definedName>
    <definedName name="НТ_ДАВАЛ">#REF!</definedName>
    <definedName name="НТ_КАТАНКА" localSheetId="0">[22]Калькуляции!#REF!</definedName>
    <definedName name="НТ_КАТАНКА">[22]Калькуляции!#REF!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[22]Калькуляции!#REF!</definedName>
    <definedName name="НТ_ЧМ">[22]Калькуляции!#REF!</definedName>
    <definedName name="НТ_ЧМЖ">#REF!</definedName>
    <definedName name="о">[3]!о</definedName>
    <definedName name="об_эксп">#REF!</definedName>
    <definedName name="_xlnm.Print_Area">#N/A</definedName>
    <definedName name="ОБЩ">#REF!</definedName>
    <definedName name="ОБЩ_ВН" localSheetId="0">[22]Калькуляции!#REF!</definedName>
    <definedName name="ОБЩ_ВН">[22]Калькуляции!#REF!</definedName>
    <definedName name="ОБЩ_Т">#REF!</definedName>
    <definedName name="ОБЩ_ТОЛ" localSheetId="0">[22]Калькуляции!#REF!</definedName>
    <definedName name="ОБЩ_ТОЛ">[22]Калькуляции!#REF!</definedName>
    <definedName name="ОБЩ_ЭКС" localSheetId="0">[22]Калькуляции!#REF!</definedName>
    <definedName name="ОБЩ_ЭКС">[22]Калькуляции!#REF!</definedName>
    <definedName name="ОБЩЕ_В" localSheetId="0">[22]Калькуляции!#REF!</definedName>
    <definedName name="ОБЩЕ_В">[22]Калькуляции!#REF!</definedName>
    <definedName name="ОБЩЕ_ДП" localSheetId="0">[22]Калькуляции!#REF!</definedName>
    <definedName name="ОБЩЕ_ДП">[22]Калькуляции!#REF!</definedName>
    <definedName name="ОБЩЕ_Т" localSheetId="0">[22]Калькуляции!#REF!</definedName>
    <definedName name="ОБЩЕ_Т">[22]Калькуляции!#REF!</definedName>
    <definedName name="ОБЩЕ_Т_А" localSheetId="0">[22]Калькуляции!#REF!</definedName>
    <definedName name="ОБЩЕ_Т_А">[22]Калькуляции!#REF!</definedName>
    <definedName name="ОБЩЕ_Т_П" localSheetId="0">[22]Калькуляции!#REF!</definedName>
    <definedName name="ОБЩЕ_Т_П">[22]Калькуляции!#REF!</definedName>
    <definedName name="ОБЩЕ_Т_ПК" localSheetId="0">[22]Калькуляции!#REF!</definedName>
    <definedName name="ОБЩЕ_Т_ПК">[22]Калькуляции!#REF!</definedName>
    <definedName name="ОБЩЕ_Э" localSheetId="0">[22]Калькуляции!#REF!</definedName>
    <definedName name="ОБЩЕ_Э">[22]Калькуляции!#REF!</definedName>
    <definedName name="ОБЩИТ">#REF!</definedName>
    <definedName name="объёмы">#REF!</definedName>
    <definedName name="ОКТ_РУБ" localSheetId="0">[22]Калькуляции!#REF!</definedName>
    <definedName name="ОКТ_РУБ">[22]Калькуляции!#REF!</definedName>
    <definedName name="ОКТ_ТОН" localSheetId="0">[22]Калькуляции!#REF!</definedName>
    <definedName name="ОКТ_ТОН">[22]Калькуляции!#REF!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[22]Калькуляции!#REF!</definedName>
    <definedName name="ОС_АН_Б_ТОЛ">[22]Калькуляции!#REF!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[22]Калькуляции!#REF!</definedName>
    <definedName name="ОС_ГЛ_ДП">[22]Калькуляции!#REF!</definedName>
    <definedName name="ОС_ГЛ_Т">#REF!</definedName>
    <definedName name="ОС_ГЛ_Ш">#REF!</definedName>
    <definedName name="ОС_ГР">#REF!</definedName>
    <definedName name="ОС_ДИЭТ" localSheetId="0">[22]Калькуляции!#REF!</definedName>
    <definedName name="ОС_ДИЭТ">[22]Калькуляции!#REF!</definedName>
    <definedName name="ОС_ИЗВ_М">#REF!</definedName>
    <definedName name="ОС_К_СЫР">#REF!</definedName>
    <definedName name="ОС_К_СЫР_ТОЛ" localSheetId="0">[22]Калькуляции!#REF!</definedName>
    <definedName name="ОС_К_СЫР_ТОЛ">[22]Калькуляции!#REF!</definedName>
    <definedName name="ОС_КБОР" localSheetId="0">[22]Калькуляции!#REF!</definedName>
    <definedName name="ОС_КБОР">[22]Калькуляции!#REF!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[22]Калькуляции!#REF!</definedName>
    <definedName name="ОС_КРЕМНИЙ">[22]Калькуляции!#REF!</definedName>
    <definedName name="ОС_ЛИГ_АЛ_М" localSheetId="0">[22]Калькуляции!#REF!</definedName>
    <definedName name="ОС_ЛИГ_АЛ_М">[22]Калькуляции!#REF!</definedName>
    <definedName name="ОС_ЛИГ_БР_ТИ" localSheetId="0">[22]Калькуляции!#REF!</definedName>
    <definedName name="ОС_ЛИГ_БР_ТИ">[22]Калькуляции!#REF!</definedName>
    <definedName name="ОС_МАГНИЙ" localSheetId="0">[22]Калькуляции!#REF!</definedName>
    <definedName name="ОС_МАГНИЙ">[22]Калькуляции!#REF!</definedName>
    <definedName name="ОС_МЕД">#REF!</definedName>
    <definedName name="ОС_ОЛЕ">#REF!</definedName>
    <definedName name="ОС_П_УГ">#REF!</definedName>
    <definedName name="ОС_П_УГ_С" localSheetId="0">[22]Калькуляции!#REF!</definedName>
    <definedName name="ОС_П_УГ_С">[22]Калькуляции!#REF!</definedName>
    <definedName name="ОС_П_ЦЕМ">#REF!</definedName>
    <definedName name="ОС_ПЕК">#REF!</definedName>
    <definedName name="ОС_ПЕК_ТОЛ" localSheetId="0">[22]Калькуляции!#REF!</definedName>
    <definedName name="ОС_ПЕК_ТОЛ">[22]Калькуляции!#REF!</definedName>
    <definedName name="ОС_ПОГЛ" localSheetId="0">[22]Калькуляции!#REF!</definedName>
    <definedName name="ОС_ПОГЛ">[22]Калькуляции!#REF!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[22]Калькуляции!#REF!</definedName>
    <definedName name="ОС_ТЕРМ">[22]Калькуляции!#REF!</definedName>
    <definedName name="ОС_ТЕРМ_ДАВ" localSheetId="0">[22]Калькуляции!#REF!</definedName>
    <definedName name="ОС_ТЕРМ_ДАВ">[22]Калькуляции!#REF!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[23]Дебиторка!$J$28</definedName>
    <definedName name="ОТК">'[24]цены цехов'!$D$54</definedName>
    <definedName name="отопление_ВАЦ">'[24]цены цехов'!$D$20</definedName>
    <definedName name="отопление_Естюн">'[24]цены цехов'!$D$19</definedName>
    <definedName name="отопление_ЛАЦ">'[24]цены цехов'!$D$21</definedName>
    <definedName name="Очаково2">[23]Дебиторка!$J$30</definedName>
    <definedName name="очистка_стоков">'[24]цены цехов'!$D$7</definedName>
    <definedName name="Оша2">[23]Дебиторка!$J$31</definedName>
    <definedName name="п">[3]!п</definedName>
    <definedName name="п_1">'[41]Нормативные потери'!$R$2</definedName>
    <definedName name="п_2">'[41]Нормативные потери'!$R$3</definedName>
    <definedName name="п_3">'[41]Нормативные потери'!$R$4</definedName>
    <definedName name="П_КГ_С" localSheetId="0">[22]Калькуляции!#REF!</definedName>
    <definedName name="П_КГ_С">[22]Калькуляции!#REF!</definedName>
    <definedName name="П_УГ">#REF!</definedName>
    <definedName name="П_УГ_С" localSheetId="0">[22]Калькуляции!#REF!</definedName>
    <definedName name="П_УГ_С">[22]Калькуляции!#REF!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'[24]цены цехов'!$D$9</definedName>
    <definedName name="ПГ1_РУБ" localSheetId="0">[22]Калькуляции!#REF!</definedName>
    <definedName name="ПГ1_РУБ">[22]Калькуляции!#REF!</definedName>
    <definedName name="ПГ1_ТОН" localSheetId="0">[22]Калькуляции!#REF!</definedName>
    <definedName name="ПГ1_ТОН">[22]Калькуляции!#REF!</definedName>
    <definedName name="ПГ2_РУБ" localSheetId="0">[22]Калькуляции!#REF!</definedName>
    <definedName name="ПГ2_РУБ">[22]Калькуляции!#REF!</definedName>
    <definedName name="ПГ2_ТОН" localSheetId="0">[22]Калькуляции!#REF!</definedName>
    <definedName name="ПГ2_ТОН">[22]Калькуляции!#REF!</definedName>
    <definedName name="ПЕК">#REF!</definedName>
    <definedName name="ПЕК_ТОЛ" localSheetId="0">[22]Калькуляции!#REF!</definedName>
    <definedName name="ПЕК_ТОЛ">[22]Калькуляции!#REF!</definedName>
    <definedName name="Пепси2">[23]Дебиторка!$J$33</definedName>
    <definedName name="первый">#REF!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[23]Дебиторка!$J$46</definedName>
    <definedName name="пл_1">[40]Отопление!$D$2</definedName>
    <definedName name="пл_1_част">[40]Отопление!$D$8</definedName>
    <definedName name="пл_2">[40]Отопление!$D$3</definedName>
    <definedName name="пл_3">[40]Отопление!$D$4</definedName>
    <definedName name="пл_3_част">[40]Отопление!$D$9</definedName>
    <definedName name="пл_4">[40]Отопление!$D$5</definedName>
    <definedName name="ПЛ1_РУБ" localSheetId="0">[22]Калькуляции!#REF!</definedName>
    <definedName name="ПЛ1_РУБ">[22]Калькуляции!#REF!</definedName>
    <definedName name="ПЛ1_ТОН" localSheetId="0">[22]Калькуляции!#REF!</definedName>
    <definedName name="ПЛ1_ТОН">[22]Калькуляции!#REF!</definedName>
    <definedName name="план">#REF!</definedName>
    <definedName name="план1">#REF!</definedName>
    <definedName name="план2010">'[26]Лист1 (2)'!#REF!</definedName>
    <definedName name="план2011">'[26]Лист1 (2)'!#REF!</definedName>
    <definedName name="пластранс" localSheetId="0">'[42]масла,литры'!#REF!</definedName>
    <definedName name="пластранс">'[42]масла,литры'!#REF!</definedName>
    <definedName name="ПЛМ2">[23]Дебиторка!$J$35</definedName>
    <definedName name="Повреждения">'[30]ПФВ-0.5'!$AH$5:$AH$23</definedName>
    <definedName name="ПОГЛ" localSheetId="0">[22]Калькуляции!#REF!</definedName>
    <definedName name="ПОГЛ">[22]Калькуляции!#REF!</definedName>
    <definedName name="погр_РОР">'[24]цены цехов'!$D$50</definedName>
    <definedName name="ПОД_К">#REF!</definedName>
    <definedName name="ПОД_КО">#REF!</definedName>
    <definedName name="ПОДОВАЯ" localSheetId="0">[22]Калькуляции!#REF!</definedName>
    <definedName name="ПОДОВАЯ">[22]Калькуляции!#REF!</definedName>
    <definedName name="ПОДОВАЯ_Г" localSheetId="0">[22]Калькуляции!#REF!</definedName>
    <definedName name="ПОДОВАЯ_Г">[22]Калькуляции!#REF!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[42]июнь9!#REF!</definedName>
    <definedName name="Полная_себестоимость_2">[42]июнь9!#REF!</definedName>
    <definedName name="ПоследнийГод">[43]Заголовок!$B$5</definedName>
    <definedName name="пост">'[44]постоянные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[39]Январь!$G$121:$I$121</definedName>
    <definedName name="привет">[3]!привет</definedName>
    <definedName name="признак">'[45]транспортировка (3)'!$GY$7:$GY$162</definedName>
    <definedName name="ПРИЗНАКИ_Суммирования">[39]Январь!$B$11:$B$264</definedName>
    <definedName name="Принадлежность">'[30]ПФВ-0.5'!$AK$42:$AK$45</definedName>
    <definedName name="Проверка" localSheetId="0">[39]Январь!#REF!</definedName>
    <definedName name="Проверка">[39]Январь!#REF!</definedName>
    <definedName name="Продэкспо2">[23]Дебиторка!$J$34</definedName>
    <definedName name="пром.вент">'[24]цены цехов'!$D$22</definedName>
    <definedName name="Процент">[36]Макро!$B$2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'[46]1.2.1'!#REF!</definedName>
    <definedName name="процент1">'[46]1.2.1'!#REF!</definedName>
    <definedName name="процент2" localSheetId="0">'[46]1.2.1'!#REF!</definedName>
    <definedName name="процент2">'[46]1.2.1'!#REF!</definedName>
    <definedName name="процент3" localSheetId="0">'[46]1.2.1'!#REF!</definedName>
    <definedName name="процент3">'[46]1.2.1'!#REF!</definedName>
    <definedName name="процент4" localSheetId="0">'[46]1.2.1'!#REF!</definedName>
    <definedName name="процент4">'[46]1.2.1'!#REF!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явление">'[30]ПФВ-0.5'!$AG$36:$AG$46</definedName>
    <definedName name="ПУСК_АВЧ">#REF!</definedName>
    <definedName name="ПУСК_АВЧ_ЛОК" localSheetId="0">[22]Калькуляции!#REF!</definedName>
    <definedName name="ПУСК_АВЧ_ЛОК">[22]Калькуляции!#REF!</definedName>
    <definedName name="ПУСК_ЛОК" localSheetId="0">[22]Калькуляции!#REF!</definedName>
    <definedName name="ПУСК_ЛОК">[22]Калькуляции!#REF!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[3]!р</definedName>
    <definedName name="р_1">'[41]Нормативные потери'!$S$2</definedName>
    <definedName name="р_2">'[41]Нормативные потери'!$S$3</definedName>
    <definedName name="р_3">'[41]Нормативные потери'!$S$4</definedName>
    <definedName name="работа">[47]Лист1!$Q$4:$Q$323</definedName>
    <definedName name="работы">#REF!</definedName>
    <definedName name="Радуга2">[23]Дебиторка!$J$36</definedName>
    <definedName name="расшифровка">#REF!</definedName>
    <definedName name="Ремаркет2">[23]Дебиторка!$J$37</definedName>
    <definedName name="ремонты2">[3]!ремонты2</definedName>
    <definedName name="рис1" hidden="1">{#N/A,#N/A,TRUE,"Лист1";#N/A,#N/A,TRUE,"Лист2";#N/A,#N/A,TRUE,"Лист3"}</definedName>
    <definedName name="Рустехн2">[23]Дебиторка!$J$39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[22]Калькуляции!#REF!</definedName>
    <definedName name="С3103">[22]Калькуляции!#REF!</definedName>
    <definedName name="сброс_в_канал.">'[24]цены цехов'!$D$6</definedName>
    <definedName name="Сейл2">[23]Дебиторка!$J$41</definedName>
    <definedName name="СЕН_РУБ" localSheetId="0">[22]Калькуляции!#REF!</definedName>
    <definedName name="СЕН_РУБ">[22]Калькуляции!#REF!</definedName>
    <definedName name="СЕН_ТОН" localSheetId="0">[22]Калькуляции!#REF!</definedName>
    <definedName name="СЕН_ТОН">[22]Калькуляции!#REF!</definedName>
    <definedName name="сентябрь">#REF!</definedName>
    <definedName name="СЕР_К">#REF!</definedName>
    <definedName name="Сж.воздух_Экспл.">'[24]цены цехов'!$D$41</definedName>
    <definedName name="сжат.возд_Магн">'[24]цены цехов'!$D$34</definedName>
    <definedName name="СК_АН">#REF!</definedName>
    <definedName name="СОЦСТРАХ">#REF!</definedName>
    <definedName name="спецсол" localSheetId="0">'[42]масла,литры'!#REF!</definedName>
    <definedName name="спецсол">'[42]масла,литры'!#REF!</definedName>
    <definedName name="Список">[29]Лист1!$B$38:$B$42</definedName>
    <definedName name="СПЛАВ6063">#REF!</definedName>
    <definedName name="СПЛАВ6063_КРАМЗ">#REF!</definedName>
    <definedName name="Способ">'[30]ПФВ-0.5'!$AM$37:$AM$38</definedName>
    <definedName name="сс">[3]!сс</definedName>
    <definedName name="СС_АВЧ">#REF!</definedName>
    <definedName name="СС_АВЧВН">#REF!</definedName>
    <definedName name="СС_АВЧДП">[22]Калькуляции!$A$401:$IV$401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[22]Калькуляции!#REF!</definedName>
    <definedName name="СС_МАРГ_ЛИГ">[22]Калькуляции!#REF!</definedName>
    <definedName name="СС_МАРГ_ЛИГ_ДП" localSheetId="0">#REF!</definedName>
    <definedName name="СС_МАРГ_ЛИГ_ДП">#REF!</definedName>
    <definedName name="СС_МАС" localSheetId="0">[22]Калькуляции!#REF!</definedName>
    <definedName name="СС_МАС">[22]Калькуляции!#REF!</definedName>
    <definedName name="СС_МАССА">#REF!</definedName>
    <definedName name="СС_МАССА_П">[22]Калькуляции!$A$177:$IV$177</definedName>
    <definedName name="СС_МАССА_ПК">[22]Калькуляции!$A$178:$IV$178</definedName>
    <definedName name="СС_МАССАСРЕД" localSheetId="0">[22]Калькуляции!#REF!</definedName>
    <definedName name="СС_МАССАСРЕД">[22]Калькуляции!#REF!</definedName>
    <definedName name="СС_МАССАСРЕДН" localSheetId="0">[22]Калькуляции!#REF!</definedName>
    <definedName name="СС_МАССАСРЕДН">[22]Калькуляции!#REF!</definedName>
    <definedName name="СС_СЫР">#REF!</definedName>
    <definedName name="СС_СЫРВН">#REF!</definedName>
    <definedName name="СС_СЫРДП">[22]Калькуляции!$A$67:$IV$67</definedName>
    <definedName name="СС_СЫРТОЛ">#REF!</definedName>
    <definedName name="СС_СЫРТОЛ_А">[22]Калькуляции!$A$65:$IV$65</definedName>
    <definedName name="СС_СЫРТОЛ_П">[22]Калькуляции!$A$63:$IV$63</definedName>
    <definedName name="СС_СЫРТОЛ_ПК">[22]Калькуляции!$A$64:$IV$64</definedName>
    <definedName name="сссс">[3]!сссс</definedName>
    <definedName name="ссы">[3]!ссы</definedName>
    <definedName name="ссы2">[3]!ссы2</definedName>
    <definedName name="стало">'[26]Лист1 (2)'!#REF!</definedName>
    <definedName name="Старкон2">[23]Дебиторка!$J$45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[39]Январь!$C$8:$C$264</definedName>
    <definedName name="СтрокаИмя">[39]Январь!$D$8:$D$264</definedName>
    <definedName name="СтрокаКод">[39]Январь!$E$8:$E$264</definedName>
    <definedName name="СтрокаСумма">[39]Январь!$B$8:$B$264</definedName>
    <definedName name="сумм">#REF!</definedName>
    <definedName name="сумма">[47]Лист1!$I$4:$I$323</definedName>
    <definedName name="суммамасло" localSheetId="0">'[39]масла,литры'!#REF!</definedName>
    <definedName name="суммамасло">'[39]масла,литры'!#REF!</definedName>
    <definedName name="СЫР">#REF!</definedName>
    <definedName name="СЫР_ВН">#REF!</definedName>
    <definedName name="СЫР_ДП" localSheetId="0">[22]Калькуляции!#REF!</definedName>
    <definedName name="СЫР_ДП">[22]Калькуляции!#REF!</definedName>
    <definedName name="СЫР_ТОЛ">#REF!</definedName>
    <definedName name="СЫР_ТОЛ_А" localSheetId="0">[22]Калькуляции!#REF!</definedName>
    <definedName name="СЫР_ТОЛ_А">[22]Калькуляции!#REF!</definedName>
    <definedName name="СЫР_ТОЛ_К" localSheetId="0">[22]Калькуляции!#REF!</definedName>
    <definedName name="СЫР_ТОЛ_К">[22]Калькуляции!#REF!</definedName>
    <definedName name="СЫР_ТОЛ_П" localSheetId="0">[22]Калькуляции!#REF!</definedName>
    <definedName name="СЫР_ТОЛ_П">[22]Калькуляции!#REF!</definedName>
    <definedName name="СЫР_ТОЛ_ПК" localSheetId="0">[22]Калькуляции!#REF!</definedName>
    <definedName name="СЫР_ТОЛ_ПК">[22]Калькуляции!#REF!</definedName>
    <definedName name="СЫР_ТОЛ_СУМ" localSheetId="0">[22]Калькуляции!#REF!</definedName>
    <definedName name="СЫР_ТОЛ_СУМ">[22]Калькуляции!#REF!</definedName>
    <definedName name="СЫРА">#REF!</definedName>
    <definedName name="СЫРЬЁ" localSheetId="0">#REF!</definedName>
    <definedName name="СЫРЬЁ">#REF!</definedName>
    <definedName name="т">[3]!т</definedName>
    <definedName name="т1">'[46]2.2.4'!$F$36</definedName>
    <definedName name="т2">'[46]2.2.4'!$F$37</definedName>
    <definedName name="Таранов2">[23]Дебиторка!$J$32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[22]Калькуляции!#REF!</definedName>
    <definedName name="ТЕРМ">[22]Калькуляции!#REF!</definedName>
    <definedName name="ТЕРМ_ДАВ" localSheetId="0">[22]Калькуляции!#REF!</definedName>
    <definedName name="ТЕРМ_ДАВ">[22]Калькуляции!#REF!</definedName>
    <definedName name="ТЗР">#REF!</definedName>
    <definedName name="ТИ">#REF!</definedName>
    <definedName name="Товарная_продукция_2" localSheetId="0">[42]июнь9!#REF!</definedName>
    <definedName name="Товарная_продукция_2">[42]июнь9!#REF!</definedName>
    <definedName name="ТОВАРНЫЙ">#REF!</definedName>
    <definedName name="ТОЛ">#REF!</definedName>
    <definedName name="ТОЛК_МЕЛ" localSheetId="0">[22]Калькуляции!#REF!</definedName>
    <definedName name="ТОЛК_МЕЛ">[22]Калькуляции!#REF!</definedName>
    <definedName name="ТОЛК_СЛТ" localSheetId="0">[22]Калькуляции!#REF!</definedName>
    <definedName name="ТОЛК_СЛТ">[22]Калькуляции!#REF!</definedName>
    <definedName name="ТОЛК_СУМ" localSheetId="0">[22]Калькуляции!#REF!</definedName>
    <definedName name="ТОЛК_СУМ">[22]Калькуляции!#REF!</definedName>
    <definedName name="ТОЛК_ТОБ" localSheetId="0">[22]Калькуляции!#REF!</definedName>
    <definedName name="ТОЛК_ТОБ">[22]Калькуляции!#REF!</definedName>
    <definedName name="ТОЛЛИНГ_МАССА" localSheetId="0">[22]Калькуляции!#REF!</definedName>
    <definedName name="ТОЛЛИНГ_МАССА">[22]Калькуляции!#REF!</definedName>
    <definedName name="ТОЛЛИНГ_СЫРЕЦ">#REF!</definedName>
    <definedName name="ТОЛЛИНГ_СЫРЬЁ" localSheetId="0">[22]Калькуляции!#REF!</definedName>
    <definedName name="ТОЛЛИНГ_СЫРЬЁ">[22]Калькуляции!#REF!</definedName>
    <definedName name="тп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тэ">#REF!</definedName>
    <definedName name="у">[3]!у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[3]!УП</definedName>
    <definedName name="УСЛУГИ_6063" localSheetId="0">[22]Калькуляции!#REF!</definedName>
    <definedName name="УСЛУГИ_6063">[22]Калькуляции!#REF!</definedName>
    <definedName name="уфе">[3]!уфе</definedName>
    <definedName name="уфэ">[3]!уфэ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[48]коэфф!$B$2</definedName>
    <definedName name="ФЛ_К">#REF!</definedName>
    <definedName name="ФЛОТ_ОКСА" localSheetId="0">[22]Калькуляции!#REF!</definedName>
    <definedName name="ФЛОТ_ОКСА">[22]Калькуляции!#REF!</definedName>
    <definedName name="форм">#REF!</definedName>
    <definedName name="Формат_ширина">[3]!Формат_ширина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[3]!фыв</definedName>
    <definedName name="х">[3]!х</definedName>
    <definedName name="ХЛ_Н">#REF!</definedName>
    <definedName name="хоз.работы">'[24]цены цехов'!$D$31</definedName>
    <definedName name="ц">[3]!ц</definedName>
    <definedName name="ЦЕННЗП_АВЧ">#REF!</definedName>
    <definedName name="ЦЕННЗП_АТЧ">#REF!</definedName>
    <definedName name="ЦЕХ_К" localSheetId="0">[22]Калькуляции!#REF!</definedName>
    <definedName name="ЦЕХ_К">[22]Калькуляции!#REF!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[22]Калькуляции!$A$1400:$IV$1400</definedName>
    <definedName name="ЦЛК">'[24]цены цехов'!$D$56</definedName>
    <definedName name="ЦРО">'[24]цены цехов'!$D$25</definedName>
    <definedName name="ЦС_В" localSheetId="0">[22]Калькуляции!#REF!</definedName>
    <definedName name="ЦС_В">[22]Калькуляции!#REF!</definedName>
    <definedName name="ЦС_ДП" localSheetId="0">[22]Калькуляции!#REF!</definedName>
    <definedName name="ЦС_ДП">[22]Калькуляции!#REF!</definedName>
    <definedName name="ЦС_Т" localSheetId="0">[22]Калькуляции!#REF!</definedName>
    <definedName name="ЦС_Т">[22]Калькуляции!#REF!</definedName>
    <definedName name="ЦС_Т_А" localSheetId="0">[22]Калькуляции!#REF!</definedName>
    <definedName name="ЦС_Т_А">[22]Калькуляции!#REF!</definedName>
    <definedName name="ЦС_Т_П" localSheetId="0">[22]Калькуляции!#REF!</definedName>
    <definedName name="ЦС_Т_П">[22]Калькуляции!#REF!</definedName>
    <definedName name="ЦС_Т_ПК" localSheetId="0">[22]Калькуляции!#REF!</definedName>
    <definedName name="ЦС_Т_ПК">[22]Калькуляции!#REF!</definedName>
    <definedName name="ЦС_Э" localSheetId="0">[22]Калькуляции!#REF!</definedName>
    <definedName name="ЦС_Э">[22]Калькуляции!#REF!</definedName>
    <definedName name="цу">[3]!цу</definedName>
    <definedName name="ч">[3]!ч</definedName>
    <definedName name="четвертый">#REF!</definedName>
    <definedName name="ш">[3]!ш</definedName>
    <definedName name="ШифрыИмя">[49]Позиция!$B$4:$E$322</definedName>
    <definedName name="шихт_ВАЦ">'[24]цены цехов'!$D$44</definedName>
    <definedName name="шихт_ЛАЦ">'[24]цены цехов'!$D$47</definedName>
    <definedName name="ШТАНГИ">#REF!</definedName>
    <definedName name="щ">[3]!щ</definedName>
    <definedName name="ъ" localSheetId="0">#REF!</definedName>
    <definedName name="ъ">#REF!</definedName>
    <definedName name="ы">[3]!ы</definedName>
    <definedName name="ыв">[3]!ыв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[3]!ыыыыы</definedName>
    <definedName name="ыыыыыы">[3]!ыыыыыы</definedName>
    <definedName name="ыыыыыыыыыыыыыыы">[3]!ыыыыыыыыыыыыыыы</definedName>
    <definedName name="ь">[3]!ь</definedName>
    <definedName name="ьь">#REF!</definedName>
    <definedName name="ььььь">[3]!ььььь</definedName>
    <definedName name="э">[3]!э</definedName>
    <definedName name="эл.энергия">'[24]цены цехов'!$D$13</definedName>
    <definedName name="электро_проц_ф">#REF!</definedName>
    <definedName name="электро_процент">#REF!</definedName>
    <definedName name="ЭН">#REF!</definedName>
    <definedName name="ЭРЦ">'[24]цены цехов'!$D$15</definedName>
    <definedName name="Эталон2">[23]Дебиторка!$J$48</definedName>
    <definedName name="ЭЭ">#REF!</definedName>
    <definedName name="ЭЭ_">#REF!</definedName>
    <definedName name="ЭЭ_ДП" localSheetId="0">[22]Калькуляции!#REF!</definedName>
    <definedName name="ЭЭ_ДП">[22]Калькуляции!#REF!</definedName>
    <definedName name="ЭЭ_ЗФА">#REF!</definedName>
    <definedName name="ЭЭ_Т">#REF!</definedName>
    <definedName name="ЭЭ_ТОЛ" localSheetId="0">[22]Калькуляции!#REF!</definedName>
    <definedName name="ЭЭ_ТОЛ">[22]Калькуляции!#REF!</definedName>
    <definedName name="эээээээээээээээээээээ">[3]!эээээээээээээээээээээ</definedName>
    <definedName name="ю">[3]!ю</definedName>
    <definedName name="юр_тариф">#REF!</definedName>
    <definedName name="я">[3]!я</definedName>
    <definedName name="ЯНВ_РУБ">#REF!</definedName>
    <definedName name="ЯНВ_ТОН">#REF!</definedName>
    <definedName name="Ярпиво2">[23]Дебиторка!$J$49</definedName>
    <definedName name="яячячыя">[3]!яячячыя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D59" i="1"/>
  <c r="D57" i="1"/>
  <c r="D76" i="1" l="1"/>
  <c r="E72" i="1"/>
  <c r="D71" i="1"/>
  <c r="E67" i="1"/>
  <c r="E57" i="1"/>
  <c r="D61" i="1" l="1"/>
  <c r="E69" i="1"/>
  <c r="E68" i="1"/>
  <c r="E66" i="1" s="1"/>
  <c r="E75" i="1"/>
  <c r="E74" i="1"/>
  <c r="E73" i="1"/>
  <c r="E71" i="1" s="1"/>
  <c r="E76" i="1" s="1"/>
  <c r="E65" i="1"/>
  <c r="E64" i="1"/>
  <c r="E63" i="1"/>
  <c r="E61" i="1" s="1"/>
  <c r="E62" i="1"/>
  <c r="E59" i="1"/>
  <c r="E79" i="1"/>
  <c r="D79" i="1"/>
  <c r="E53" i="1" l="1"/>
  <c r="D53" i="1"/>
  <c r="E52" i="1" l="1"/>
  <c r="D52" i="1"/>
  <c r="E78" i="1" l="1"/>
  <c r="E77" i="1" l="1"/>
  <c r="D70" i="1" l="1"/>
  <c r="D66" i="1" s="1"/>
  <c r="D78" i="1" l="1"/>
  <c r="D77" i="1" l="1"/>
  <c r="E51" i="1" l="1"/>
  <c r="D51" i="1" l="1"/>
  <c r="E36" i="1"/>
  <c r="D36" i="1"/>
  <c r="E23" i="1" l="1"/>
  <c r="E22" i="1" s="1"/>
  <c r="E21" i="1" s="1"/>
  <c r="D23" i="1"/>
  <c r="D22" i="1" s="1"/>
  <c r="D21" i="1" s="1"/>
</calcChain>
</file>

<file path=xl/sharedStrings.xml><?xml version="1.0" encoding="utf-8"?>
<sst xmlns="http://schemas.openxmlformats.org/spreadsheetml/2006/main" count="214" uniqueCount="153">
  <si>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</si>
  <si>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</si>
  <si>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</si>
  <si>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</si>
  <si>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</si>
  <si>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</si>
  <si>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</si>
  <si>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</si>
  <si>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</si>
  <si>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</si>
  <si>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 xml:space="preserve">КПП: </t>
  </si>
  <si>
    <t>Долгосрочный период регулирования:</t>
  </si>
  <si>
    <t>№ п/п</t>
  </si>
  <si>
    <t>Показатель</t>
  </si>
  <si>
    <t>Ед. изм.</t>
  </si>
  <si>
    <t>Примечание 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</si>
  <si>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</si>
  <si>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</si>
  <si>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</si>
  <si>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</si>
  <si>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</si>
  <si>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</si>
  <si>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</si>
  <si>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</si>
  <si>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</si>
  <si>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</si>
  <si>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</si>
  <si>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</si>
  <si>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</si>
  <si>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</si>
  <si>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</si>
  <si>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</si>
  <si>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</si>
  <si>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</si>
  <si>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</si>
  <si>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</si>
  <si>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</si>
  <si>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</si>
  <si>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</si>
  <si>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</si>
  <si>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</si>
  <si>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</si>
  <si>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</si>
  <si>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</si>
  <si>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</si>
  <si>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</si>
  <si>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</si>
  <si>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</si>
  <si>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</si>
  <si>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</si>
  <si>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</si>
  <si>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</si>
  <si>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</si>
  <si>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</si>
  <si>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</si>
  <si>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</si>
  <si>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</si>
  <si>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</si>
  <si>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</si>
  <si>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</si>
  <si>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</si>
  <si>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</si>
  <si>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</si>
  <si>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</si>
  <si>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</si>
  <si>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</si>
  <si>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</si>
  <si>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</si>
  <si>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</si>
  <si>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</si>
  <si>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</si>
  <si>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</si>
  <si>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</si>
  <si>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</si>
  <si>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</si>
  <si>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</si>
  <si>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</si>
  <si>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</si>
  <si>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</si>
  <si>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   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</si>
  <si>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</si>
  <si>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</si>
  <si>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</si>
  <si>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                             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</si>
  <si>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</si>
  <si>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</si>
  <si>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r>
      <rPr>
        <u/>
        <sz val="10"/>
        <rFont val="Times New Roman"/>
        <family val="1"/>
        <charset val="204"/>
      </rPr>
      <t xml:space="preserve">Справочно:    </t>
    </r>
    <r>
      <rPr>
        <sz val="10"/>
        <rFont val="Times New Roman"/>
        <family val="1"/>
        <charset val="204"/>
      </rPr>
      <t xml:space="preserve">                                                                               Объем технологических потерь</t>
    </r>
  </si>
  <si>
    <t>МВт·ч</t>
  </si>
  <si>
    <r>
      <rPr>
        <u/>
        <sz val="10"/>
        <rFont val="Times New Roman"/>
        <family val="1"/>
        <charset val="204"/>
      </rPr>
      <t xml:space="preserve">Справочно: </t>
    </r>
    <r>
      <rPr>
        <sz val="10"/>
        <rFont val="Times New Roman"/>
        <family val="1"/>
        <charset val="204"/>
      </rPr>
      <t xml:space="preserve">                                                                                 Цена покупки электрической энергии сетевой организацией в целях компенсации технологического расхода (потерь) электроэнергии</t>
    </r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</si>
  <si>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</si>
  <si>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</si>
  <si>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</si>
  <si>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</si>
  <si>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</si>
  <si>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</si>
  <si>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</si>
  <si>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</si>
  <si>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 подстанций на уровне напряжения СН1</t>
  </si>
  <si>
    <t>2.2</t>
  </si>
  <si>
    <t>в том числе трансформаторная мощность подстанций на  уровне напряжения СН2</t>
  </si>
  <si>
    <t>3</t>
  </si>
  <si>
    <t>Количество условных единиц по линиям электропередач, всего</t>
  </si>
  <si>
    <t>у. е.</t>
  </si>
  <si>
    <t>3.1</t>
  </si>
  <si>
    <t>в том числе количество условных единиц по линиям электропередач на  уровне напряжения СН1</t>
  </si>
  <si>
    <t>3.2</t>
  </si>
  <si>
    <t>в том числе количество условных единиц по линиям электропередач на уровне напряжения СН2</t>
  </si>
  <si>
    <t>3.3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</si>
  <si>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</si>
  <si>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</si>
  <si>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</si>
  <si>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</si>
  <si>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 уровне напряжения СН1</t>
  </si>
  <si>
    <t>4.2</t>
  </si>
  <si>
    <t>в том числе количество условных единиц по подстанциям на уровне напряжения СН2</t>
  </si>
  <si>
    <t>4.3</t>
  </si>
  <si>
    <t>в том числе количество условных единиц 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</si>
  <si>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</si>
  <si>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</si>
  <si>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</si>
  <si>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</si>
  <si>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СН1</t>
  </si>
  <si>
    <t>5.2</t>
  </si>
  <si>
    <t>в том числе длина линий электропередач на  уровне напряжения СН2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</si>
  <si>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</si>
  <si>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</si>
  <si>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</si>
  <si>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</si>
  <si>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</si>
  <si>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</si>
  <si>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</si>
  <si>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</si>
  <si>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</si>
  <si>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России5</t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</si>
  <si>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</si>
  <si>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</si>
  <si>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</si>
  <si>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</si>
  <si>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</si>
  <si>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</si>
  <si>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«Томские электрические сети»</t>
  </si>
  <si>
    <t>701701001</t>
  </si>
  <si>
    <t>2019</t>
  </si>
  <si>
    <t>2023</t>
  </si>
  <si>
    <t>2.3</t>
  </si>
  <si>
    <t>в том числе трансформаторная мощность  подстанций на уровне напряжения ВН</t>
  </si>
  <si>
    <t>3.4</t>
  </si>
  <si>
    <t>в том числе количество условных единиц по линиям электропередач на  уровне напряжения ВН</t>
  </si>
  <si>
    <t>4.4</t>
  </si>
  <si>
    <t>в том числе количество условных единиц по подстанциям на  уровне напряжения ВН</t>
  </si>
  <si>
    <t>5.3</t>
  </si>
  <si>
    <t>5.4</t>
  </si>
  <si>
    <t>в том числе длина линий электропередач на  уровне напряжения 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</si>
</sst>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"/>
    <numFmt numFmtId="166" formatCode="#,##0.0000"/>
  </numFmts>
  <fonts count="13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/>
    <xf numFmtId="49" fontId="3" fillId="0" borderId="2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4" fontId="3" fillId="0" borderId="0" xfId="1" applyNumberFormat="1" applyFont="1" applyAlignment="1"/>
    <xf numFmtId="4" fontId="6" fillId="0" borderId="0" xfId="1" applyNumberFormat="1" applyFont="1" applyAlignment="1"/>
    <xf numFmtId="0" fontId="6" fillId="0" borderId="0" xfId="1" applyFont="1" applyAlignment="1"/>
    <xf numFmtId="4" fontId="6" fillId="0" borderId="8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center"/>
    </xf>
    <xf numFmtId="4" fontId="6" fillId="0" borderId="12" xfId="1" applyNumberFormat="1" applyFont="1" applyBorder="1" applyAlignment="1">
      <alignment horizontal="center"/>
    </xf>
    <xf numFmtId="49" fontId="6" fillId="0" borderId="13" xfId="1" applyNumberFormat="1" applyFont="1" applyBorder="1" applyAlignment="1">
      <alignment horizontal="center"/>
    </xf>
    <xf numFmtId="49" fontId="6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left" vertical="center" wrapText="1"/>
    </xf>
    <xf numFmtId="49" fontId="6" fillId="0" borderId="14" xfId="1" applyNumberFormat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4" fontId="2" fillId="0" borderId="17" xfId="1" applyNumberFormat="1" applyFont="1" applyBorder="1" applyAlignment="1">
      <alignment horizontal="left"/>
    </xf>
    <xf numFmtId="0" fontId="6" fillId="0" borderId="18" xfId="1" applyFont="1" applyBorder="1" applyAlignment="1">
      <alignment horizontal="center"/>
    </xf>
    <xf numFmtId="0" fontId="6" fillId="0" borderId="15" xfId="1" applyFont="1" applyBorder="1" applyAlignment="1">
      <alignment horizontal="left" vertical="center" wrapText="1" indent="2"/>
    </xf>
    <xf numFmtId="0" fontId="6" fillId="0" borderId="15" xfId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indent="2"/>
    </xf>
    <xf numFmtId="0" fontId="8" fillId="0" borderId="20" xfId="0" applyFont="1" applyBorder="1"/>
    <xf numFmtId="4" fontId="2" fillId="0" borderId="19" xfId="1" applyNumberFormat="1" applyFont="1" applyBorder="1" applyAlignment="1">
      <alignment horizontal="left" vertical="center" wrapText="1"/>
    </xf>
    <xf numFmtId="4" fontId="2" fillId="0" borderId="13" xfId="1" applyNumberFormat="1" applyFont="1" applyBorder="1" applyAlignment="1">
      <alignment horizontal="left"/>
    </xf>
    <xf numFmtId="4" fontId="2" fillId="0" borderId="19" xfId="1" applyNumberFormat="1" applyFont="1" applyBorder="1" applyAlignment="1">
      <alignment horizontal="left"/>
    </xf>
    <xf numFmtId="4" fontId="2" fillId="0" borderId="17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 shrinkToFit="1"/>
    </xf>
    <xf numFmtId="49" fontId="6" fillId="0" borderId="21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vertical="center" wrapText="1"/>
    </xf>
    <xf numFmtId="165" fontId="2" fillId="0" borderId="17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49" fontId="6" fillId="0" borderId="23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vertical="center" wrapText="1"/>
    </xf>
    <xf numFmtId="49" fontId="2" fillId="0" borderId="26" xfId="1" applyNumberFormat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165" fontId="2" fillId="0" borderId="17" xfId="1" applyNumberFormat="1" applyFont="1" applyBorder="1" applyAlignment="1">
      <alignment horizontal="center" vertical="center"/>
    </xf>
    <xf numFmtId="10" fontId="6" fillId="0" borderId="0" xfId="1" applyNumberFormat="1" applyFont="1" applyAlignment="1"/>
    <xf numFmtId="0" fontId="6" fillId="0" borderId="16" xfId="1" applyFont="1" applyFill="1" applyBorder="1" applyAlignment="1">
      <alignment horizontal="center" vertical="center"/>
    </xf>
    <xf numFmtId="4" fontId="2" fillId="0" borderId="18" xfId="1" applyNumberFormat="1" applyFont="1" applyBorder="1" applyAlignment="1">
      <alignment horizontal="left"/>
    </xf>
    <xf numFmtId="4" fontId="6" fillId="0" borderId="16" xfId="1" applyNumberFormat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/>
    </xf>
    <xf numFmtId="4" fontId="6" fillId="0" borderId="15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12" fillId="0" borderId="17" xfId="1" applyNumberFormat="1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4" fontId="9" fillId="0" borderId="16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/>
    </xf>
    <xf numFmtId="4" fontId="6" fillId="0" borderId="2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54;&#1090;&#1095;&#1077;&#1090;%20&#1074;%20&#1044;&#1058;&#1056;%20&#1079;&#1072;%202016&#1075;%20-%20&#1087;&#1083;&#1072;&#1085;%20&#1085;&#1072;%202018&#1075;/&#1041;&#1072;&#1083;&#1072;&#1085;&#1089;%20&#1092;&#1086;&#1088;&#1084;&#1072;%203.1.,%20&#1090;&#1072;&#1073;&#1083;&#1080;&#1094;&#1072;%20&#1055;.1.3-&#1055;1.6/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Economy/&#1041;&#1070;&#1044;&#1046;&#1045;&#1058;&#1067;/&#1056;&#1077;&#1075;&#1083;&#1072;&#1084;&#1077;&#1085;&#1090;&#1099;_&#1087;&#1088;&#1080;&#1082;&#1072;&#1079;&#1099;/&#1042;&#1093;&#1086;&#1076;&#1103;&#1097;&#1080;&#1077;%20&#1086;&#1090;%20&#1089;&#1083;&#1091;&#1078;&#1073;%20%20&#1056;&#1050;&#1057;/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_&#1053;&#1072;_2010&#1075;_&#1054;&#1054;&#1054;_&#1043;&#1086;&#1088;&#1089;&#1077;&#1090;&#1080;_/&#1055;&#1086;&#1089;&#1083;&#1077;&#1076;&#1085;&#1080;&#1077;%20&#1088;&#1072;&#1089;&#1095;&#1077;&#1090;&#1099;/2._&#1057;&#1084;&#1077;&#1090;&#1072;_2010&#1075;._&#1054;&#1054;&#1054;_&#1043;&#1086;&#1088;&#1089;&#1077;&#1090;&#1080;_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88;&#1072;&#1085;&#1089;&#1087;&#1086;&#1088;&#1090;&#1080;&#1088;&#1086;&#1074;&#1082;&#1072;%20&#1101;&#1083;.&#1101;&#1085;&#1077;&#1088;&#1075;&#1080;&#1080;/2013%20&#1075;&#1086;&#1076;/&#1056;&#1072;&#1089;&#1095;&#1077;&#1090;&#1099;%20&#1079;&#1072;%20&#1087;&#1077;&#1088;&#1077;&#1076;&#1072;&#1095;&#1091;%20&#1074;%202013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6/&#1057;&#1090;&#1088;&#1091;&#1082;&#1090;&#1091;&#1088;&#1072;%20&#1079;&#1072;&#1090;&#1088;&#1072;&#1090;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57;&#1084;&#1077;&#1090;&#1072;%202012%20&#107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ina/My%20Documents/Downloads/&#1057;&#1074;&#1086;&#1076;&#1085;&#1072;&#1103;%20&#1090;&#1088;&#1072;&#1085;&#1089;&#1087;&#1086;&#1088;&#109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&#1057;&#1042;&#1054;&#1044;&#1067;/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8;&#1072;/Downloads/&#1060;&#1072;&#1082;&#1090;%202019%20&#1075;&#1086;&#1076;_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64;&#1072;&#1073;&#1083;&#1086;&#1085;,%20&#1091;&#1090;&#1086;&#1095;&#1085;&#1077;&#1085;&#1085;&#1099;&#1081;%20&#1074;%20&#1089;&#1077;&#1085;&#1090;&#1103;&#1073;&#1088;&#1077;%202014%20&#1075;&#1086;&#1076;&#1072;/&#1041;&#1072;&#1083;&#1072;&#1085;&#1089;%20&#1101;.&#1101;/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4-2028/&#1060;&#1040;&#1050;&#1058;%202022%20&#1075;&#1086;&#1076;&#1072;%20&#1080;%20&#1055;&#1051;&#1040;&#1053;%202024-2028&#1075;&#1075;/&#1056;&#1072;&#1089;&#1095;&#1077;&#1090;%20&#1090;&#1072;&#1088;&#1080;&#1092;&#1072;%20&#1058;&#1069;&#1057;%20&#1085;&#1072;%202024-2028%20&#1072;&#1082;&#1090;&#1091;&#1072;&#1083;&#1100;&#1085;&#1099;&#1081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8;&#1040;&#1056;&#1048;&#1060;%202024-2028\&#1073;&#1072;&#1083;&#1072;&#1085;&#1089;%202024\&#1073;&#1072;&#1083;&#1072;&#1085;&#1089;&#1099;%20&#1085;&#1072;%202024\FORM3.1.2021.ORG(v1.0)2024%20&#1088;&#1072;&#1073;&#1086;&#1095;&#1072;&#1103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%202022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18.11.2021%20(&#1087;&#1083;&#1072;&#1085;%202022)%20&#8212;%20&#1058;&#1086;&#1084;&#1089;&#1082;,%20&#1057;&#1077;&#1074;&#1077;&#1088;&#1089;&#1082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%202024-2028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3%20(&#1092;&#1072;&#1082;&#1090;%202022)%20&#8212;%20&#1058;&#1086;&#1084;&#1089;&#1082;,%20&#1057;&#1077;&#1074;&#1077;&#1088;&#1089;&#1082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1/&#1048;&#1058;&#1054;&#1043;%20&#1087;&#1086;%20&#1059;&#1045;%20&#1086;&#1090;%20&#1044;&#1058;&#1056;/&#1040;&#1082;&#1090;&#1091;&#1072;&#1083;&#1100;&#1085;&#1099;&#1081;%20&#1059;&#1045;%20&#1058;&#1086;&#1084;&#1089;&#1082;&#1080;&#1077;%20&#1101;&#1083;.%20&#1089;&#1077;&#1090;&#1080;%20&#1085;&#1072;%2004.12.2020%20(&#1087;&#1083;&#1072;&#1085;%202021%20&#1057;&#1077;&#1074;&#1077;&#1088;&#1089;&#1082;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1/&#1048;&#1058;&#1054;&#1043;%20&#1087;&#1086;%20&#1059;&#1045;%20&#1086;&#1090;%20&#1044;&#1058;&#1056;/&#1040;&#1082;&#1090;&#1091;&#1072;&#1083;&#1100;&#1085;&#1099;&#1081;%20&#1059;&#1045;%20&#1058;&#1086;&#1084;&#1089;&#1082;&#1080;&#1077;%20&#1101;&#1083;.%20&#1089;&#1077;&#1090;&#1080;%20&#1085;&#1072;%2004.12.2020%20(&#1087;&#1083;&#1072;&#1085;%20202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73;&#1086;&#1088;&#1086;&#1090;&#1085;&#1086;-&#1089;&#1072;&#1083;&#1100;&#1076;&#1086;&#1074;&#1072;&#1103;%20&#1074;&#1077;&#1076;&#1086;&#1084;&#1086;&#1089;&#1090;&#1100;%20&#1087;&#1086;%20&#1089;&#1095;&#1077;&#1090;&#1091;%2001%20&#1079;&#1072;%202022%20&#1075;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73;&#1086;&#1088;&#1086;&#1090;&#1085;&#1086;-&#1089;&#1072;&#1083;&#1100;&#1076;&#1086;&#1074;&#1072;&#1103;%20&#1074;&#1077;&#1076;&#1086;&#1084;&#1086;&#1089;&#1090;&#1100;%20&#1087;&#1086;%20&#1089;&#1095;&#1077;&#1090;&#1091;%2008%20&#1079;&#1072;%202022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  <sheetName val="Donn_es"/>
      <sheetName val="Personnel"/>
      <sheetName val="Отопление"/>
      <sheetName val="Коэфф"/>
      <sheetName val="Flash Report SDC(EUR)"/>
      <sheetName val="2001"/>
      <sheetName val="FES"/>
    </sheetNames>
    <sheetDataSet>
      <sheetData sheetId="0" refreshError="1">
        <row r="21">
          <cell r="B21">
            <v>1</v>
          </cell>
        </row>
      </sheetData>
      <sheetData sheetId="1">
        <row r="21">
          <cell r="B21">
            <v>1</v>
          </cell>
        </row>
      </sheetData>
      <sheetData sheetId="2">
        <row r="21">
          <cell r="B21">
            <v>1</v>
          </cell>
        </row>
      </sheetData>
      <sheetData sheetId="3">
        <row r="21">
          <cell r="B21">
            <v>1</v>
          </cell>
        </row>
      </sheetData>
      <sheetData sheetId="4">
        <row r="21">
          <cell r="B21">
            <v>1</v>
          </cell>
        </row>
      </sheetData>
      <sheetData sheetId="5">
        <row r="21">
          <cell r="B21">
            <v>1</v>
          </cell>
        </row>
      </sheetData>
      <sheetData sheetId="6">
        <row r="21">
          <cell r="B21">
            <v>1</v>
          </cell>
        </row>
      </sheetData>
      <sheetData sheetId="7">
        <row r="21">
          <cell r="B21">
            <v>1</v>
          </cell>
        </row>
      </sheetData>
      <sheetData sheetId="8">
        <row r="21">
          <cell r="B21">
            <v>1</v>
          </cell>
        </row>
      </sheetData>
      <sheetData sheetId="9">
        <row r="21">
          <cell r="B21">
            <v>1</v>
          </cell>
        </row>
      </sheetData>
      <sheetData sheetId="10">
        <row r="21">
          <cell r="B21">
            <v>1</v>
          </cell>
        </row>
      </sheetData>
      <sheetData sheetId="11">
        <row r="21">
          <cell r="B21">
            <v>1</v>
          </cell>
        </row>
      </sheetData>
      <sheetData sheetId="12">
        <row r="21">
          <cell r="B21">
            <v>1</v>
          </cell>
        </row>
      </sheetData>
      <sheetData sheetId="13">
        <row r="21">
          <cell r="B21">
            <v>1</v>
          </cell>
        </row>
      </sheetData>
      <sheetData sheetId="14">
        <row r="21">
          <cell r="B21">
            <v>1</v>
          </cell>
        </row>
      </sheetData>
      <sheetData sheetId="15">
        <row r="21">
          <cell r="B21">
            <v>1</v>
          </cell>
        </row>
      </sheetData>
      <sheetData sheetId="16">
        <row r="21">
          <cell r="B21">
            <v>1</v>
          </cell>
        </row>
      </sheetData>
      <sheetData sheetId="17">
        <row r="21">
          <cell r="B21">
            <v>1</v>
          </cell>
        </row>
      </sheetData>
      <sheetData sheetId="18">
        <row r="21">
          <cell r="B21">
            <v>1</v>
          </cell>
        </row>
      </sheetData>
      <sheetData sheetId="19">
        <row r="21">
          <cell r="B21">
            <v>1</v>
          </cell>
        </row>
      </sheetData>
      <sheetData sheetId="20">
        <row r="21">
          <cell r="B21">
            <v>1</v>
          </cell>
        </row>
      </sheetData>
      <sheetData sheetId="21">
        <row r="21">
          <cell r="B21">
            <v>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  <sheetName val="?????"/>
      <sheetName val="XRates"/>
      <sheetName val="СВОД"/>
      <sheetName val="балансAL"/>
      <sheetName val="o"/>
      <sheetName val="Info"/>
      <sheetName val="Alumina Cost Statistics"/>
      <sheetName val="Codes"/>
      <sheetName val="TEHSHEET"/>
      <sheetName val="Data USA Cdn$"/>
      <sheetName val="Data USA US$"/>
      <sheetName val="кварталы"/>
      <sheetName val="полугодие"/>
      <sheetName val="Вып.П.П."/>
      <sheetName val="База"/>
      <sheetName val="расчет ФОТ"/>
      <sheetName val="Справочники"/>
      <sheetName val="Данные для расчета"/>
      <sheetName val="рабочий вар-т (2-новые цены)"/>
      <sheetName val="_____"/>
      <sheetName val="- 1 -"/>
      <sheetName val="FX rates"/>
      <sheetName val="Rual_Trade_(ДОЗАКЛ)"/>
      <sheetName val="Форма_РУАЛ"/>
      <sheetName val="Деб_кред_задолж__"/>
      <sheetName val="Усл_К"/>
      <sheetName val="Прил_4"/>
      <sheetName val="С_2004_Ф"/>
      <sheetName val="№1_Осн_показ"/>
      <sheetName val="№2_Динамика_факта_осн_пок"/>
      <sheetName val="№3_Динамика_ремонтов"/>
      <sheetName val="№4_Анализ_ст-ти_услуг__КраМЗ_"/>
      <sheetName val="№4_Анализ_ст-ти_услуг_БрАЗ"/>
      <sheetName val="№4_Анализ_ст-ти_услуг_САЗ"/>
      <sheetName val="№4_Анализ_ст-ти_услуг_НкАЗ"/>
      <sheetName val="№4_Анализ_ст-ти_услуг_АГК"/>
      <sheetName val="№5_анализ_сметы_по_филиалам"/>
      <sheetName val="№6_анализ_БИЗ_по_филиалам"/>
      <sheetName val="№6_БИЗ(изм)"/>
      <sheetName val="№7_25_счет"/>
      <sheetName val="№8_26_счет"/>
      <sheetName val="№9_Расш_услуг"/>
      <sheetName val="№9_Расш_услуг_КраМЗ(изм)"/>
      <sheetName val="№10_Доп_передан_затраты_"/>
      <sheetName val="№11_Сведения_об_авансах"/>
      <sheetName val="№12_Отчет_по_движению"/>
      <sheetName val="№13_Анализ_МТО_закупки_списание"/>
      <sheetName val="№14_Анализ_ФОТ_"/>
      <sheetName val="№15_Наруш_тр_дисц"/>
      <sheetName val="№16_Анализ_заболев"/>
      <sheetName val="№17_Меропр_по_охр_труда_"/>
      <sheetName val="№18_ТМЦ"/>
      <sheetName val="№18_ТМЦ(изм)"/>
      <sheetName val="цены_цехов"/>
      <sheetName val="Alumina_Cost_Statistics"/>
      <sheetName val="рабочий_вар-т_(2-новые_цены)"/>
      <sheetName val="Data_USA_Cdn$"/>
      <sheetName val="Data_USA_US$"/>
      <sheetName val="Вып_П_П_"/>
      <sheetName val="расчет_ФОТ"/>
      <sheetName val="Данные_для_расчета"/>
      <sheetName val="Exchange rates"/>
      <sheetName val="Лист8"/>
      <sheetName val="V БЛГ"/>
      <sheetName val="Suhogruz"/>
      <sheetName val="списки"/>
      <sheetName val="Исходные данные"/>
      <sheetName val="Распределение"/>
      <sheetName val="ТоКС-э"/>
      <sheetName val="График"/>
      <sheetName val="SMetstrait"/>
      <sheetName val="заявка_на_произ"/>
      <sheetName val="Отопление"/>
      <sheetName val="Оборудование_стоим"/>
      <sheetName val="июнь9"/>
      <sheetName val="Параметры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  <sheetName val="Для расчета"/>
      <sheetName val="Служебная информация"/>
      <sheetName val="Д_коммерческий"/>
      <sheetName val="постоянные затраты"/>
      <sheetName val="долл_"/>
      <sheetName val="руб"/>
      <sheetName val="XRates"/>
      <sheetName val="аналитика по материалам"/>
      <sheetName val="база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XLR_NoRangeSheet"/>
      <sheetName val="Январь"/>
      <sheetName val="постоянныезатраты"/>
      <sheetName val="Исполнение плана Август"/>
      <sheetName val="PD BI"/>
      <sheetName val="2 Qrt"/>
      <sheetName val="Исходные данные"/>
      <sheetName val="Данные для расчета"/>
      <sheetName val="план"/>
      <sheetName val="Россия-экспорт"/>
      <sheetName val="Top Sheet"/>
      <sheetName val="рабочий вар-т (2-новые цены)"/>
      <sheetName val="ан_БЕ"/>
      <sheetName val="отходы"/>
      <sheetName val="списки ДП"/>
      <sheetName val="Неделя"/>
      <sheetName val="Операц_"/>
      <sheetName val="расх__из_прибыли"/>
      <sheetName val="энергетич_"/>
      <sheetName val="эл_эн_"/>
      <sheetName val="усл_сторон_"/>
      <sheetName val="Затраты_на_1_эл"/>
      <sheetName val="только_2007"/>
      <sheetName val="Для_управления"/>
      <sheetName val="Для_расчета"/>
      <sheetName val="Служебная_информация"/>
      <sheetName val="Авансы_уплач,деньги_в_регионах"/>
      <sheetName val="Авансы_уплач,деньги_в_регионах,"/>
      <sheetName val="PLтв_-_Б"/>
      <sheetName val="постоянные_затраты"/>
      <sheetName val="TaAZ_35"/>
      <sheetName val="списки_ФП"/>
      <sheetName val="аналитика_по_материалам"/>
      <sheetName val="ПЛ-Г-01_(2)"/>
      <sheetName val="План_руб_(кальк)"/>
      <sheetName val="План_(кальк)$"/>
      <sheetName val="План_руб_(эл)"/>
      <sheetName val="План_(эл)$"/>
      <sheetName val="Исполнение_плана_Август"/>
      <sheetName val="PD_BI"/>
      <sheetName val="Исходные_данные"/>
      <sheetName val="Данные_для_расчета"/>
      <sheetName val="2_Qrt"/>
      <sheetName val="Top_Sheet"/>
      <sheetName val="рабочий_вар-т_(2-новые_цены)"/>
      <sheetName val="Константы"/>
      <sheetName val="ВиВ"/>
      <sheetName val="Дебиторка"/>
      <sheetName val="SMetstrait"/>
      <sheetName val="ип"/>
      <sheetName val="Параметры"/>
      <sheetName val="Отопление"/>
      <sheetName val="титул БДР"/>
      <sheetName val="цены цехов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B64">
            <v>0</v>
          </cell>
          <cell r="C64">
            <v>0</v>
          </cell>
          <cell r="D64">
            <v>0</v>
          </cell>
          <cell r="E64">
            <v>8248.2999999999993</v>
          </cell>
          <cell r="F64">
            <v>0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B67">
            <v>0</v>
          </cell>
          <cell r="C67">
            <v>0</v>
          </cell>
          <cell r="D67">
            <v>0</v>
          </cell>
          <cell r="E67">
            <v>10428.02</v>
          </cell>
          <cell r="F67">
            <v>0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B178">
            <v>0</v>
          </cell>
          <cell r="C178">
            <v>0</v>
          </cell>
          <cell r="D178">
            <v>0</v>
          </cell>
          <cell r="E178">
            <v>2913.15</v>
          </cell>
          <cell r="F178">
            <v>0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B401">
            <v>0</v>
          </cell>
          <cell r="C401">
            <v>0</v>
          </cell>
          <cell r="D401">
            <v>0</v>
          </cell>
          <cell r="E401">
            <v>18558.7</v>
          </cell>
          <cell r="F401">
            <v>0</v>
          </cell>
          <cell r="G401">
            <v>10035.782511695654</v>
          </cell>
        </row>
        <row r="1400">
          <cell r="A1400" t="str">
            <v>ЦЕХОВАЯ СЕБЕСТОИМОСТЬ</v>
          </cell>
          <cell r="B1400">
            <v>0</v>
          </cell>
          <cell r="C1400">
            <v>0</v>
          </cell>
          <cell r="D1400">
            <v>0</v>
          </cell>
          <cell r="E1400">
            <v>13350.72</v>
          </cell>
          <cell r="F1400">
            <v>0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  <sheetName val="коэфф"/>
      <sheetName val="Январь"/>
      <sheetName val="база"/>
      <sheetName val="sverxtip"/>
      <sheetName val="XRates"/>
      <sheetName val="s"/>
      <sheetName val="Отчет"/>
      <sheetName val="кварталы"/>
      <sheetName val="полугодие"/>
      <sheetName val="Вып.П.П."/>
      <sheetName val="рабочий вар-т (2-новые цены)"/>
      <sheetName val="руб"/>
      <sheetName val="Неделя"/>
      <sheetName val="Бюдж-тенге"/>
      <sheetName val="Деб_+_склад"/>
      <sheetName val="Князь_Рюрик"/>
      <sheetName val="Красный_Восток"/>
      <sheetName val="КСЛтд_(2)"/>
      <sheetName val="Напитки_Очаково"/>
      <sheetName val="Пивоварни_Ив_Т"/>
      <sheetName val="Derek_(2)"/>
      <sheetName val="Панель_управления_и_проверки"/>
      <sheetName val="ТАБЛИЦА_С"/>
      <sheetName val="Приложение_D"/>
      <sheetName val="ПРИЛОЖЕНИЕ_G"/>
      <sheetName val="ПРИЛОЖЕНИЕ_М"/>
      <sheetName val="ПРИЛОЖЕНИЕ_L"/>
      <sheetName val="ПРИЛОЖЕНИЕ_К"/>
      <sheetName val="ПРИЛОЖЕНИЕ_J"/>
      <sheetName val="На_1_января_2000"/>
      <sheetName val="CF_Less_F"/>
      <sheetName val="списки_ФП"/>
      <sheetName val="Рынки_и_прогнозы"/>
      <sheetName val="Титульн_лист"/>
      <sheetName val="Ключевые_показатели"/>
      <sheetName val="Ключевые_показатели-пояснения"/>
      <sheetName val="Ключевые_показатели_компании-1"/>
      <sheetName val="Ключевые_показатели_компани-2"/>
      <sheetName val="Отчет_о_прибылях_и_убытках"/>
      <sheetName val="Отчет_о_движении_ден_средств"/>
      <sheetName val="Основные_проблемы_бизнеса"/>
      <sheetName val="Корп__управление"/>
      <sheetName val="Кредитный_портфель"/>
      <sheetName val="рабочий_вар-т_(2-новые_цены)"/>
      <sheetName val="Вып_П_П_"/>
      <sheetName val="o"/>
      <sheetName val="BS IFRS_for sh"/>
      <sheetName val="ОДР ПГ помесячно"/>
      <sheetName val="ПО ПГ помесячно"/>
      <sheetName val="Статьи"/>
      <sheetName val="АК_А"/>
      <sheetName val="АК_М"/>
      <sheetName val="АкадемПроект_М"/>
      <sheetName val="АнфиладаЮнион_М"/>
      <sheetName val="АпексГрупп_М"/>
      <sheetName val="АстерионХолдинг_М"/>
      <sheetName val="АтиксТрейд_М"/>
      <sheetName val="ВектаКорп_Ф"/>
      <sheetName val="ВектаТрейд_М"/>
      <sheetName val="ВЕНД_М"/>
      <sheetName val="Газинвест-М"/>
      <sheetName val="Газовик-2000_М"/>
      <sheetName val="ГаммаКапитал_М"/>
      <sheetName val="Гринвальд_М"/>
      <sheetName val="ДельтаПлюс_М"/>
      <sheetName val="Единая КорпоратФин_М"/>
      <sheetName val="ЗингардКоммерц_М"/>
      <sheetName val="ИМ_М"/>
      <sheetName val="ИнтерСигарКомпани_М"/>
      <sheetName val="ИПГ Дельта_М"/>
      <sheetName val="Исеть-металл_М"/>
      <sheetName val="Кальдера_М"/>
      <sheetName val="Комвек_М"/>
      <sheetName val="КомТехСервис_М"/>
      <sheetName val="КроносСтандарт_М"/>
      <sheetName val="ЛэксСистема_А"/>
      <sheetName val="ЛэксСистема_М"/>
      <sheetName val="Марк Капитал_А"/>
      <sheetName val="Марко_УК_М"/>
      <sheetName val="МирамПроект_М"/>
      <sheetName val="МонтиАльф_М"/>
      <sheetName val="НадирФинанс_М"/>
      <sheetName val="НефтянойРезерв_А"/>
      <sheetName val="НефтянойРезерв_М"/>
      <sheetName val="НоваИнвест_А"/>
      <sheetName val="НоваяЭра_А"/>
      <sheetName val="НоваяЭра_М"/>
      <sheetName val="НЭ_М"/>
      <sheetName val="ОНЕГА РК_М"/>
      <sheetName val="ПередТехнологииАдминистр_М"/>
      <sheetName val="Пилар-94_А"/>
      <sheetName val="Пилар-94_М"/>
      <sheetName val="ПиритМаркет_М"/>
      <sheetName val="ПраймИнформ_М"/>
      <sheetName val="ПСЭ_А"/>
      <sheetName val="ПСЭ_М"/>
      <sheetName val="ПФП_А"/>
      <sheetName val="ПФП_М"/>
      <sheetName val="РеноваИнвест_М"/>
      <sheetName val="РеноваИнвестиции_М"/>
      <sheetName val="РеноваИнвестиции(Клиент)_М"/>
      <sheetName val="Рифек_А"/>
      <sheetName val="Рифек_М"/>
      <sheetName val="РПИК_М"/>
      <sheetName val="РЭК_М"/>
      <sheetName val="СГК_М"/>
      <sheetName val="СовремБизнесКонсалтинг_М"/>
      <sheetName val="СовремМаркИсслед_М"/>
      <sheetName val="Сохран_М"/>
      <sheetName val="ССН_М"/>
      <sheetName val="СтеллаМаркет_А"/>
      <sheetName val="СФА_М"/>
      <sheetName val="СЦМ_А"/>
      <sheetName val="СЦМ_М"/>
      <sheetName val="Тайгета_М"/>
      <sheetName val="ТГС_М"/>
      <sheetName val="ТДУ_М"/>
      <sheetName val="ТочноеЛитье_А"/>
      <sheetName val="ТочноеЛитье_М"/>
      <sheetName val="ТрейдИнвест_М"/>
      <sheetName val="ТэгомаИнвест_М"/>
      <sheetName val="УФП_М"/>
      <sheetName val="УЭС_М"/>
      <sheetName val="ФлексАктив_М"/>
      <sheetName val="ЦМЭ_М"/>
      <sheetName val="ЭлектродыУрала_А"/>
      <sheetName val="ЭлектродыУрала_М"/>
      <sheetName val="Энергоэксплуатация_М"/>
      <sheetName val="ЮжнаяВерфь_А"/>
      <sheetName val="ЮжнаяВерфь_М"/>
      <sheetName val="Юнистар_М"/>
      <sheetName val="цены цехов"/>
      <sheetName val="ВиВ"/>
      <sheetName val="постоянные затраты"/>
      <sheetName val="2001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  <sheetName val="ТоКС-э"/>
      <sheetName val="График"/>
      <sheetName val="оборудование"/>
      <sheetName val="исход-итог"/>
      <sheetName val="Параметры"/>
      <sheetName val="затр_подх"/>
      <sheetName val="восст"/>
      <sheetName val="списки ДП"/>
      <sheetName val="BS_PL_Presentation"/>
      <sheetName val="Model Porfolio"/>
      <sheetName val="полугодие"/>
      <sheetName val="#ССЫЛКА"/>
      <sheetName val="база1"/>
      <sheetName val="Виды затрат"/>
      <sheetName val="Единицы консолидации"/>
      <sheetName val="Счета"/>
      <sheetName val="Виды движения"/>
      <sheetName val="Цены"/>
      <sheetName val="Цеховые"/>
      <sheetName val="Центральные"/>
      <sheetName val="дочки"/>
      <sheetName val="246 без до-ек без 230"/>
      <sheetName val="246 без до-ек без 230 (2)"/>
      <sheetName val="SETKI"/>
      <sheetName val="Контроль"/>
      <sheetName val="I-S"/>
      <sheetName val="энергобалансы"/>
      <sheetName val="ВиВ"/>
      <sheetName val="fes"/>
      <sheetName val="кварталы"/>
      <sheetName val="Вып.П.П."/>
      <sheetName val="База"/>
      <sheetName val="MEF 2004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 refreshError="1"/>
      <sheetData sheetId="1" refreshError="1"/>
      <sheetData sheetId="2" refreshError="1">
        <row r="5">
          <cell r="C5">
            <v>2013</v>
          </cell>
        </row>
        <row r="6">
          <cell r="C6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регионы"/>
      <sheetName val="на 1 тут"/>
      <sheetName val="БФ-2-13-П"/>
      <sheetName val="лист"/>
      <sheetName val="навигация"/>
      <sheetName val="т3"/>
      <sheetName val="Договоры"/>
      <sheetName val="ОПФ"/>
      <sheetName val="ДДС_Статьи"/>
      <sheetName val="коэфф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июль2006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  <sheetName val="Форма 2(год)"/>
      <sheetName val="транспортировка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Лист2"/>
      <sheetName val="Кратко для банков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транспортировка (6)"/>
      <sheetName val="ИТОГ по видам деят."/>
      <sheetName val="для проверки"/>
      <sheetName val="Лист5"/>
      <sheetName val="Смета для раскрытия (новая)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Расходы с 91 кратко(год)"/>
      <sheetName val="Лист3"/>
      <sheetName val="Лист1"/>
      <sheetName val="Прочие доходы и расходы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  <sheetName val="оборудование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  <sheetName val="Список"/>
      <sheetName val="СС Al КРАЗ_03.2009"/>
      <sheetName val="ГП"/>
      <sheetName val="ан_БЕ"/>
      <sheetName val="Списки1"/>
      <sheetName val="СС Al к.26"/>
      <sheetName val="БДР"/>
      <sheetName val="Распр.зарп.цех и доп."/>
      <sheetName val="ФОТ классы"/>
      <sheetName val="Исходные данные"/>
      <sheetName val="Конс"/>
      <sheetName val="Коды предприятий"/>
      <sheetName val="310"/>
      <sheetName val="2"/>
      <sheetName val="3"/>
      <sheetName val="Содерж_перс (без надбавок)"/>
      <sheetName val="4а"/>
      <sheetName val="4б"/>
      <sheetName val="4в"/>
      <sheetName val="Сод_оф"/>
      <sheetName val="Марк_PR"/>
      <sheetName val="Опл_тр"/>
      <sheetName val="Содерж_перс"/>
      <sheetName val="Штат"/>
      <sheetName val="Премии_2010"/>
      <sheetName val="Фин_деят"/>
      <sheetName val="СВОД_ДДС"/>
      <sheetName val="ДР"/>
      <sheetName val="Прил_1"/>
      <sheetName val="Прил_3"/>
      <sheetName val="Прил_2 Выставки"/>
      <sheetName val="Амор_Имущ"/>
      <sheetName val="Займ_%"/>
      <sheetName val="ДДС проекты"/>
      <sheetName val="пок-ли"/>
      <sheetName val="Займ_%_"/>
      <sheetName val="Ком"/>
      <sheetName val="Ремни"/>
      <sheetName val="Данные"/>
      <sheetName val="ИД"/>
      <sheetName val="жилой фонд"/>
      <sheetName val="[ПДДС_окт2._x0000__x0000__x0000__x0000__x0000__x0000__x0000__x0000_"/>
      <sheetName val="Декомпозиция"/>
      <sheetName val="Прил 12"/>
      <sheetName val="АЧ"/>
      <sheetName val="ТД РАП"/>
      <sheetName val="Прил. 2 Реестр рисков"/>
      <sheetName val="[ПДДС_окт2.????????"/>
      <sheetName val="Список предприятий"/>
      <sheetName val="рс"/>
      <sheetName val="Прибыль год"/>
      <sheetName val="[ПДДС_окт2."/>
      <sheetName val="Настройка"/>
      <sheetName val="B"/>
      <sheetName val="справочники"/>
      <sheetName val="Inputs1"/>
      <sheetName val="V (ports)"/>
      <sheetName val="руб"/>
      <sheetName val="БЕ_Переработка_руб"/>
      <sheetName val="CAPEX_шпон"/>
      <sheetName val="Неделя"/>
      <sheetName val="Отопление"/>
      <sheetName val="Б_01"/>
      <sheetName val="цены цехов"/>
      <sheetName val="Вода для ГВС"/>
      <sheetName val="Макро"/>
      <sheetName val="Оборудование_стоим"/>
      <sheetName val="ГАЗ_камаз"/>
      <sheetName val="lang"/>
      <sheetName val="reestr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  <sheetName val="план 2000"/>
      <sheetName val="base"/>
      <sheetName val="услуги грн"/>
      <sheetName val="С_Версия"/>
      <sheetName val="Вид бюджета"/>
      <sheetName val="С_Заводы"/>
      <sheetName val="С_Месяцы"/>
      <sheetName val="?????????????"/>
      <sheetName val="Données"/>
      <sheetName val="услуги ТМЦ"/>
      <sheetName val="расп МО"/>
      <sheetName val="Гр5(о)"/>
      <sheetName val="Консолидированный"/>
      <sheetName val="______"/>
      <sheetName val="_____________"/>
      <sheetName val="3а"/>
      <sheetName val="сортамент"/>
      <sheetName val="Shifrn"/>
      <sheetName val="группа"/>
      <sheetName val="БЕ_Переработка_руб"/>
      <sheetName val="Коды статей"/>
      <sheetName val="ПО 11 мес'10 (дол)"/>
      <sheetName val="Suhogruz"/>
      <sheetName val="оборудование"/>
      <sheetName val="Данные плана-счетов"/>
      <sheetName val="ПДС"/>
      <sheetName val="ФА соц.прогр"/>
      <sheetName val="СС Al к.26"/>
      <sheetName val="Расх_коэфф,_полная_себ-ть"/>
      <sheetName val="CHP_on_PES"/>
      <sheetName val="Корректирующие_Таблицы"/>
      <sheetName val="постоянные_затраты"/>
      <sheetName val="Приложение_15"/>
      <sheetName val="ШР_-в_расчет"/>
      <sheetName val="Кл_предприятий"/>
      <sheetName val="БП_Ф"/>
      <sheetName val="отчетный_период"/>
      <sheetName val="услуги_грн"/>
      <sheetName val="Вид_бюджета"/>
      <sheetName val="услуги_ТМЦ"/>
      <sheetName val="расп_МО"/>
      <sheetName val="постоянныезатраты"/>
      <sheetName val="#ССЫЛКА"/>
      <sheetName val="Коды"/>
      <sheetName val="График"/>
      <sheetName val="2_2_4"/>
      <sheetName val="Макро"/>
      <sheetName val="Вода для ГВС"/>
      <sheetName val="master cashflows - contractual"/>
      <sheetName val="Анкета"/>
    </sheetNames>
    <sheetDataSet>
      <sheetData sheetId="0">
        <row r="5">
          <cell r="B5" t="str">
            <v>ДОХОДЫ И ФИНАНСЫ</v>
          </cell>
        </row>
      </sheetData>
      <sheetData sheetId="1">
        <row r="5">
          <cell r="B5" t="str">
            <v>ДОХОДЫ И ФИНАНСЫ</v>
          </cell>
        </row>
      </sheetData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>
        <row r="5">
          <cell r="B5" t="str">
            <v>ДОХОДЫ И ФИНАНСЫ</v>
          </cell>
        </row>
      </sheetData>
      <sheetData sheetId="4">
        <row r="5">
          <cell r="B5" t="str">
            <v>ДОХОДЫ И ФИНАНСЫ</v>
          </cell>
        </row>
      </sheetData>
      <sheetData sheetId="5">
        <row r="5">
          <cell r="B5" t="str">
            <v>ДОХОДЫ И ФИНАНСЫ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ные таблицы"/>
      <sheetName val="97"/>
      <sheetName val="26 сод. автом."/>
      <sheetName val="26 сод. служ. авт."/>
      <sheetName val="20 монтаж АСКУЭ"/>
      <sheetName val="План-факт 2022"/>
      <sheetName val="26"/>
      <sheetName val="20"/>
      <sheetName val="Смета 2024-28"/>
      <sheetName val="90"/>
      <sheetName val="91,2"/>
      <sheetName val="Форма 2"/>
      <sheetName val="Кор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ФСК"/>
      <sheetName val="Выручка 2022"/>
      <sheetName val="90.01.1 за 2022"/>
      <sheetName val="ТЭСК (от ПС Баз.) план на 2024"/>
      <sheetName val="Расчет тарифа ТРК-ТЭС"/>
      <sheetName val="Расчет тарифа Электросети-ТЭС"/>
      <sheetName val="Счетчики по 5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E15">
            <v>21668.871870000003</v>
          </cell>
          <cell r="F15">
            <v>30116.393960470003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бразец Форма 3.1 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>
        <row r="9">
          <cell r="E9">
            <v>6.718</v>
          </cell>
          <cell r="F9">
            <v>9.5639269999999996</v>
          </cell>
        </row>
        <row r="12">
          <cell r="E12">
            <v>7.7698254330257983</v>
          </cell>
          <cell r="F12">
            <v>8.9374259530850697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9Б. ТП-10 кВ"/>
      <sheetName val="11. Р 2.2"/>
      <sheetName val="Приложение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7">
          <cell r="K7">
            <v>12600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8">
          <cell r="C8">
            <v>176.595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11. Р 2.2"/>
      <sheetName val="9Б. ТП-10 кВ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K8">
            <v>40000</v>
          </cell>
        </row>
      </sheetData>
      <sheetData sheetId="17"/>
      <sheetData sheetId="18"/>
      <sheetData sheetId="19">
        <row r="34">
          <cell r="F34">
            <v>4.4999999999999998E-2</v>
          </cell>
        </row>
        <row r="35">
          <cell r="F35">
            <v>91.458200000000033</v>
          </cell>
        </row>
        <row r="41">
          <cell r="F41">
            <v>47.41</v>
          </cell>
        </row>
        <row r="44">
          <cell r="F44">
            <v>1.1000000000000001</v>
          </cell>
          <cell r="G44">
            <v>2.0900000000000003</v>
          </cell>
        </row>
        <row r="45">
          <cell r="F45">
            <v>2.6550000000000002</v>
          </cell>
          <cell r="G45">
            <v>3.8655000000000004</v>
          </cell>
        </row>
        <row r="46">
          <cell r="F46">
            <v>203.10550000000006</v>
          </cell>
          <cell r="G46">
            <v>463.88488000000012</v>
          </cell>
        </row>
        <row r="47">
          <cell r="F47">
            <v>137.37549999999999</v>
          </cell>
          <cell r="G47">
            <v>312.22259999999994</v>
          </cell>
        </row>
      </sheetData>
      <sheetData sheetId="20">
        <row r="49">
          <cell r="I49">
            <v>148.6</v>
          </cell>
        </row>
        <row r="50">
          <cell r="I50">
            <v>184</v>
          </cell>
        </row>
        <row r="51">
          <cell r="I51">
            <v>2291.9159999999997</v>
          </cell>
        </row>
      </sheetData>
      <sheetData sheetId="21"/>
      <sheetData sheetId="22">
        <row r="8">
          <cell r="C8">
            <v>223.8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ВЛ-10"/>
      <sheetName val="5. КЛ-10"/>
      <sheetName val="4. ВЛ-0,4"/>
      <sheetName val="6. КЛ-0,4"/>
      <sheetName val="9. ТП-10 кВ"/>
      <sheetName val="10. Р 2.1"/>
      <sheetName val="11. Р 2.2"/>
    </sheetNames>
    <sheetDataSet>
      <sheetData sheetId="0"/>
      <sheetData sheetId="1"/>
      <sheetData sheetId="2"/>
      <sheetData sheetId="3"/>
      <sheetData sheetId="4">
        <row r="28">
          <cell r="H28">
            <v>10410</v>
          </cell>
        </row>
      </sheetData>
      <sheetData sheetId="5">
        <row r="45">
          <cell r="F45">
            <v>0</v>
          </cell>
        </row>
      </sheetData>
      <sheetData sheetId="6">
        <row r="50">
          <cell r="I50">
            <v>0</v>
          </cell>
        </row>
        <row r="52">
          <cell r="I52">
            <v>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8А. ПС-35"/>
      <sheetName val="2А. ВЛ-35"/>
      <sheetName val="3. ВЛ-10"/>
      <sheetName val="3А. ВЛ-10"/>
      <sheetName val="3Б. ВЛ-10"/>
      <sheetName val="4. ВЛ-0,4"/>
      <sheetName val="4А. ВЛ-0,4"/>
      <sheetName val="4Б. ВЛ-0,4"/>
      <sheetName val="5А. КЛ-10"/>
      <sheetName val="5Б. КЛ-10"/>
      <sheetName val="5. КЛ-10"/>
      <sheetName val="6А. КЛ-0,4"/>
      <sheetName val="6Б. КЛ-0,4"/>
      <sheetName val="6. КЛ-0,4"/>
      <sheetName val="9А. ТП-10 кВ"/>
      <sheetName val="9. ТП-10 кВ"/>
      <sheetName val="10. Р 2.1"/>
      <sheetName val="9Б. ТП-10 кВ"/>
      <sheetName val="11. Р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2">
          <cell r="L202">
            <v>86974</v>
          </cell>
        </row>
      </sheetData>
      <sheetData sheetId="16">
        <row r="75">
          <cell r="H75">
            <v>29818</v>
          </cell>
        </row>
      </sheetData>
      <sheetData sheetId="17">
        <row r="45">
          <cell r="F45">
            <v>7.4999999999999997E-2</v>
          </cell>
        </row>
      </sheetData>
      <sheetData sheetId="18"/>
      <sheetData sheetId="19">
        <row r="50">
          <cell r="I50">
            <v>92</v>
          </cell>
        </row>
        <row r="52">
          <cell r="I52">
            <v>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D10">
            <v>147489354.52000001</v>
          </cell>
        </row>
        <row r="55">
          <cell r="D55">
            <v>464435.77</v>
          </cell>
        </row>
        <row r="57">
          <cell r="D57">
            <v>662561.12</v>
          </cell>
        </row>
        <row r="58">
          <cell r="D58">
            <v>632463.85</v>
          </cell>
        </row>
        <row r="61">
          <cell r="D61">
            <v>1964862.16</v>
          </cell>
        </row>
        <row r="64">
          <cell r="D64">
            <v>1222000</v>
          </cell>
        </row>
        <row r="65">
          <cell r="D65">
            <v>1206166.67</v>
          </cell>
        </row>
        <row r="138">
          <cell r="D138">
            <v>175000</v>
          </cell>
        </row>
        <row r="139">
          <cell r="D139">
            <v>56000</v>
          </cell>
        </row>
        <row r="140">
          <cell r="D140">
            <v>54000</v>
          </cell>
        </row>
        <row r="146">
          <cell r="D146">
            <v>5000</v>
          </cell>
        </row>
        <row r="147">
          <cell r="D147">
            <v>28071.81</v>
          </cell>
        </row>
        <row r="148">
          <cell r="D148">
            <v>10316.99</v>
          </cell>
        </row>
        <row r="149">
          <cell r="D149">
            <v>13000</v>
          </cell>
        </row>
        <row r="150">
          <cell r="D150">
            <v>67772</v>
          </cell>
        </row>
        <row r="151">
          <cell r="D151">
            <v>42000</v>
          </cell>
        </row>
        <row r="152">
          <cell r="D152">
            <v>42000</v>
          </cell>
        </row>
        <row r="153">
          <cell r="D153">
            <v>17436.080000000002</v>
          </cell>
        </row>
        <row r="154">
          <cell r="D154">
            <v>89000</v>
          </cell>
        </row>
        <row r="216">
          <cell r="D216">
            <v>182000</v>
          </cell>
        </row>
        <row r="217">
          <cell r="D217">
            <v>120000</v>
          </cell>
        </row>
        <row r="257">
          <cell r="D257">
            <v>1900000</v>
          </cell>
        </row>
        <row r="339">
          <cell r="D339">
            <v>600000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4">
          <cell r="E24">
            <v>22311154.050000001</v>
          </cell>
        </row>
        <row r="63">
          <cell r="E63">
            <v>590000</v>
          </cell>
        </row>
        <row r="121">
          <cell r="E121">
            <v>545989.81000000006</v>
          </cell>
        </row>
        <row r="144">
          <cell r="E144">
            <v>526651.9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диапазоны"/>
      <sheetName val="REESTR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Main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2">
          <cell r="A2">
            <v>0</v>
          </cell>
        </row>
      </sheetData>
      <sheetData sheetId="265">
        <row r="2">
          <cell r="A2">
            <v>0</v>
          </cell>
        </row>
      </sheetData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>
        <row r="2">
          <cell r="A2">
            <v>0</v>
          </cell>
        </row>
      </sheetData>
      <sheetData sheetId="669">
        <row r="2">
          <cell r="A2">
            <v>0</v>
          </cell>
        </row>
      </sheetData>
      <sheetData sheetId="670">
        <row r="2">
          <cell r="A2">
            <v>0</v>
          </cell>
        </row>
      </sheetData>
      <sheetData sheetId="671" refreshError="1"/>
      <sheetData sheetId="672" refreshError="1"/>
      <sheetData sheetId="673" refreshError="1"/>
      <sheetData sheetId="674"/>
      <sheetData sheetId="675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/>
      <sheetData sheetId="682"/>
      <sheetData sheetId="683"/>
      <sheetData sheetId="684" refreshError="1"/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>
        <row r="9">
          <cell r="C9" t="str">
            <v>ВСЕГО</v>
          </cell>
        </row>
      </sheetData>
      <sheetData sheetId="691">
        <row r="9">
          <cell r="C9" t="str">
            <v>ВСЕГО</v>
          </cell>
        </row>
      </sheetData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 refreshError="1"/>
      <sheetData sheetId="74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3">
        <row r="8">
          <cell r="D8">
            <v>15739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  <sheetName val="Inventory"/>
      <sheetName val="Input"/>
      <sheetName val="Вода для ГВС"/>
      <sheetName val="FES"/>
      <sheetName val="Настройки"/>
      <sheetName val="Отопление"/>
      <sheetName val="титул БДР"/>
      <sheetName val="июнь9"/>
      <sheetName val="Données"/>
      <sheetName val="#REF"/>
      <sheetName val="Assumptions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48"/>
    <pageSetUpPr fitToPage="1"/>
  </sheetPr>
  <dimension ref="A1:H94"/>
  <sheetViews>
    <sheetView tabSelected="1" view="pageBreakPreview" zoomScaleNormal="100" zoomScaleSheetLayoutView="100" workbookViewId="0">
      <selection activeCell="B21" sqref="B21"/>
    </sheetView>
  </sheetViews>
  <sheetFormatPr defaultColWidth="1.42578125" defaultRowHeight="15" x14ac:dyDescent="0.2"/>
  <cols>
    <col min="1" max="1" width="7.85546875" style="53" customWidth="1"/>
    <col min="2" max="2" width="47.5703125" style="53" customWidth="1"/>
    <col min="3" max="3" width="8" style="53" customWidth="1"/>
    <col min="4" max="4" width="12.42578125" style="54" customWidth="1"/>
    <col min="5" max="5" width="12.140625" style="54" customWidth="1"/>
    <col min="6" max="6" width="21.42578125" style="55" customWidth="1"/>
    <col min="7" max="7" width="7.42578125" style="53" customWidth="1"/>
    <col min="8" max="8" width="11.42578125" style="53" customWidth="1"/>
    <col min="9" max="16384" width="1.42578125" style="53"/>
  </cols>
  <sheetData>
    <row r="1" spans="1:8" s="1" customFormat="1" ht="11.25" x14ac:dyDescent="0.2">
      <c r="B1" s="2"/>
      <c r="D1" s="3"/>
      <c r="E1" s="3"/>
      <c r="F1" s="4" t="s">
        <v>0</v>
      </c>
    </row>
    <row r="2" spans="1:8" s="1" customFormat="1" ht="11.25" x14ac:dyDescent="0.2">
      <c r="B2" s="2"/>
      <c r="D2" s="3"/>
      <c r="E2" s="3"/>
      <c r="F2" s="4" t="s">
        <v>1</v>
      </c>
    </row>
    <row r="3" spans="1:8" s="1" customFormat="1" ht="11.25" x14ac:dyDescent="0.2">
      <c r="B3" s="2"/>
      <c r="D3" s="3"/>
      <c r="E3" s="3"/>
      <c r="F3" s="4" t="s">
        <v>2</v>
      </c>
    </row>
    <row r="4" spans="1:8" s="5" customFormat="1" ht="15.75" x14ac:dyDescent="0.2">
      <c r="D4" s="6"/>
      <c r="E4" s="6"/>
      <c r="F4" s="7"/>
    </row>
    <row r="5" spans="1:8" s="5" customFormat="1" ht="15.75" x14ac:dyDescent="0.2">
      <c r="D5" s="6"/>
      <c r="E5" s="6"/>
      <c r="F5" s="7"/>
    </row>
    <row r="6" spans="1:8" s="8" customFormat="1" ht="18.75" x14ac:dyDescent="0.2">
      <c r="A6" s="81" t="s">
        <v>3</v>
      </c>
      <c r="B6" s="81"/>
      <c r="C6" s="81"/>
      <c r="D6" s="81"/>
      <c r="E6" s="81"/>
      <c r="F6" s="81"/>
    </row>
    <row r="7" spans="1:8" s="8" customFormat="1" ht="18.75" x14ac:dyDescent="0.2">
      <c r="A7" s="81" t="s">
        <v>4</v>
      </c>
      <c r="B7" s="81"/>
      <c r="C7" s="81"/>
      <c r="D7" s="81"/>
      <c r="E7" s="81"/>
      <c r="F7" s="81"/>
    </row>
    <row r="8" spans="1:8" s="8" customFormat="1" ht="18.75" x14ac:dyDescent="0.2">
      <c r="A8" s="81" t="s">
        <v>5</v>
      </c>
      <c r="B8" s="81"/>
      <c r="C8" s="81"/>
      <c r="D8" s="81"/>
      <c r="E8" s="81"/>
      <c r="F8" s="81"/>
    </row>
    <row r="9" spans="1:8" s="8" customFormat="1" ht="18.75" x14ac:dyDescent="0.2">
      <c r="A9" s="81" t="s">
        <v>6</v>
      </c>
      <c r="B9" s="81"/>
      <c r="C9" s="81"/>
      <c r="D9" s="81"/>
      <c r="E9" s="81"/>
      <c r="F9" s="81"/>
    </row>
    <row r="10" spans="1:8" s="8" customFormat="1" ht="18.75" x14ac:dyDescent="0.2">
      <c r="A10" s="81" t="s">
        <v>7</v>
      </c>
      <c r="B10" s="81"/>
      <c r="C10" s="81"/>
      <c r="D10" s="81"/>
      <c r="E10" s="81"/>
      <c r="F10" s="81"/>
    </row>
    <row r="11" spans="1:8" s="5" customFormat="1" ht="15.75" x14ac:dyDescent="0.2">
      <c r="D11" s="6"/>
      <c r="E11" s="6"/>
      <c r="F11" s="7"/>
    </row>
    <row r="12" spans="1:8" s="5" customFormat="1" ht="15.75" x14ac:dyDescent="0.2">
      <c r="B12" s="5" t="s">
        <v>8</v>
      </c>
      <c r="C12" s="82" t="s">
        <v>140</v>
      </c>
      <c r="D12" s="82"/>
      <c r="E12" s="82"/>
      <c r="F12" s="82"/>
    </row>
    <row r="13" spans="1:8" s="9" customFormat="1" ht="15.75" x14ac:dyDescent="0.25">
      <c r="B13" s="5" t="s">
        <v>9</v>
      </c>
      <c r="C13" s="80">
        <v>7017380970</v>
      </c>
      <c r="D13" s="80"/>
      <c r="E13" s="80"/>
      <c r="F13" s="80"/>
    </row>
    <row r="14" spans="1:8" s="9" customFormat="1" ht="15.75" x14ac:dyDescent="0.25">
      <c r="B14" s="10" t="s">
        <v>10</v>
      </c>
      <c r="C14" s="80" t="s">
        <v>141</v>
      </c>
      <c r="D14" s="80"/>
      <c r="E14" s="80"/>
      <c r="F14" s="80"/>
    </row>
    <row r="15" spans="1:8" s="9" customFormat="1" ht="15.75" x14ac:dyDescent="0.25">
      <c r="B15" s="11" t="s">
        <v>11</v>
      </c>
      <c r="C15" s="12" t="s">
        <v>142</v>
      </c>
      <c r="D15" s="13"/>
      <c r="E15" s="12" t="s">
        <v>143</v>
      </c>
      <c r="F15" s="14"/>
    </row>
    <row r="16" spans="1:8" s="9" customFormat="1" ht="15.75" x14ac:dyDescent="0.25">
      <c r="B16" s="5"/>
      <c r="C16" s="13"/>
      <c r="D16" s="13"/>
      <c r="E16" s="15"/>
      <c r="F16" s="14"/>
      <c r="H16" s="16"/>
    </row>
    <row r="17" spans="1:8" s="5" customFormat="1" ht="16.5" thickBot="1" x14ac:dyDescent="0.25">
      <c r="D17" s="6"/>
      <c r="E17" s="6"/>
      <c r="F17" s="7"/>
    </row>
    <row r="18" spans="1:8" s="17" customFormat="1" ht="15.75" customHeight="1" x14ac:dyDescent="0.2">
      <c r="A18" s="83" t="s">
        <v>12</v>
      </c>
      <c r="B18" s="85" t="s">
        <v>13</v>
      </c>
      <c r="C18" s="85" t="s">
        <v>14</v>
      </c>
      <c r="D18" s="87">
        <v>2022</v>
      </c>
      <c r="E18" s="87"/>
      <c r="F18" s="88" t="s">
        <v>15</v>
      </c>
      <c r="H18" s="16"/>
    </row>
    <row r="19" spans="1:8" s="17" customFormat="1" ht="27.75" customHeight="1" thickBot="1" x14ac:dyDescent="0.25">
      <c r="A19" s="84"/>
      <c r="B19" s="86"/>
      <c r="C19" s="86"/>
      <c r="D19" s="18" t="s">
        <v>16</v>
      </c>
      <c r="E19" s="18" t="s">
        <v>17</v>
      </c>
      <c r="F19" s="89"/>
    </row>
    <row r="20" spans="1:8" s="17" customFormat="1" ht="15" customHeight="1" x14ac:dyDescent="0.2">
      <c r="A20" s="19" t="s">
        <v>18</v>
      </c>
      <c r="B20" s="20" t="s">
        <v>19</v>
      </c>
      <c r="C20" s="21" t="s">
        <v>20</v>
      </c>
      <c r="D20" s="22" t="s">
        <v>20</v>
      </c>
      <c r="E20" s="22" t="s">
        <v>20</v>
      </c>
      <c r="F20" s="23" t="s">
        <v>20</v>
      </c>
    </row>
    <row r="21" spans="1:8" s="17" customFormat="1" ht="18" customHeight="1" x14ac:dyDescent="0.2">
      <c r="A21" s="24" t="s">
        <v>21</v>
      </c>
      <c r="B21" s="25" t="s">
        <v>22</v>
      </c>
      <c r="C21" s="26" t="s">
        <v>23</v>
      </c>
      <c r="D21" s="60">
        <f>D22+D36+D50</f>
        <v>185335.63999999998</v>
      </c>
      <c r="E21" s="60">
        <f>E22+E36+E50</f>
        <v>209097.59</v>
      </c>
      <c r="F21" s="27"/>
    </row>
    <row r="22" spans="1:8" s="17" customFormat="1" ht="15" customHeight="1" x14ac:dyDescent="0.2">
      <c r="A22" s="28" t="s">
        <v>24</v>
      </c>
      <c r="B22" s="25" t="s">
        <v>25</v>
      </c>
      <c r="C22" s="29" t="s">
        <v>23</v>
      </c>
      <c r="D22" s="60">
        <f>D23+D28+D30+D34+D35</f>
        <v>50059.280000000006</v>
      </c>
      <c r="E22" s="60">
        <f>E23+E28+E30+E34+E35</f>
        <v>53634.380000000005</v>
      </c>
      <c r="F22" s="30"/>
    </row>
    <row r="23" spans="1:8" s="17" customFormat="1" ht="15" customHeight="1" x14ac:dyDescent="0.2">
      <c r="A23" s="28" t="s">
        <v>26</v>
      </c>
      <c r="B23" s="25" t="s">
        <v>27</v>
      </c>
      <c r="C23" s="31" t="s">
        <v>23</v>
      </c>
      <c r="D23" s="61">
        <f>D24+D26</f>
        <v>10635.68</v>
      </c>
      <c r="E23" s="61">
        <f>E24+E26</f>
        <v>13549.82</v>
      </c>
      <c r="F23" s="30"/>
    </row>
    <row r="24" spans="1:8" s="17" customFormat="1" ht="30.75" customHeight="1" x14ac:dyDescent="0.2">
      <c r="A24" s="24" t="s">
        <v>28</v>
      </c>
      <c r="B24" s="32" t="s">
        <v>29</v>
      </c>
      <c r="C24" s="33" t="s">
        <v>23</v>
      </c>
      <c r="D24" s="62">
        <v>10635.68</v>
      </c>
      <c r="E24" s="62">
        <v>12430.01</v>
      </c>
      <c r="F24" s="34"/>
    </row>
    <row r="25" spans="1:8" s="17" customFormat="1" ht="15" customHeight="1" x14ac:dyDescent="0.2">
      <c r="A25" s="28" t="s">
        <v>30</v>
      </c>
      <c r="B25" s="35" t="s">
        <v>31</v>
      </c>
      <c r="C25" s="21" t="s">
        <v>23</v>
      </c>
      <c r="D25" s="63">
        <v>0</v>
      </c>
      <c r="E25" s="63">
        <v>0</v>
      </c>
      <c r="F25" s="36"/>
    </row>
    <row r="26" spans="1:8" s="17" customFormat="1" ht="48" customHeight="1" x14ac:dyDescent="0.2">
      <c r="A26" s="24" t="s">
        <v>32</v>
      </c>
      <c r="B26" s="32" t="s">
        <v>33</v>
      </c>
      <c r="C26" s="33" t="s">
        <v>23</v>
      </c>
      <c r="D26" s="62">
        <v>0</v>
      </c>
      <c r="E26" s="62">
        <v>1119.81</v>
      </c>
      <c r="F26" s="37"/>
    </row>
    <row r="27" spans="1:8" s="17" customFormat="1" ht="15" customHeight="1" x14ac:dyDescent="0.2">
      <c r="A27" s="28" t="s">
        <v>34</v>
      </c>
      <c r="B27" s="35" t="s">
        <v>35</v>
      </c>
      <c r="C27" s="21" t="s">
        <v>23</v>
      </c>
      <c r="D27" s="63">
        <v>0</v>
      </c>
      <c r="E27" s="63">
        <v>0</v>
      </c>
      <c r="F27" s="38"/>
    </row>
    <row r="28" spans="1:8" s="17" customFormat="1" ht="15" customHeight="1" x14ac:dyDescent="0.2">
      <c r="A28" s="28" t="s">
        <v>36</v>
      </c>
      <c r="B28" s="25" t="s">
        <v>37</v>
      </c>
      <c r="C28" s="31" t="s">
        <v>23</v>
      </c>
      <c r="D28" s="61">
        <v>38012.660000000003</v>
      </c>
      <c r="E28" s="61">
        <v>36296.19</v>
      </c>
      <c r="F28" s="39"/>
    </row>
    <row r="29" spans="1:8" s="17" customFormat="1" ht="15" customHeight="1" x14ac:dyDescent="0.2">
      <c r="A29" s="28" t="s">
        <v>38</v>
      </c>
      <c r="B29" s="35" t="s">
        <v>35</v>
      </c>
      <c r="C29" s="31" t="s">
        <v>23</v>
      </c>
      <c r="D29" s="61">
        <v>0</v>
      </c>
      <c r="E29" s="61">
        <v>0</v>
      </c>
      <c r="F29" s="39"/>
    </row>
    <row r="30" spans="1:8" s="17" customFormat="1" ht="12.75" x14ac:dyDescent="0.2">
      <c r="A30" s="24" t="s">
        <v>39</v>
      </c>
      <c r="B30" s="25" t="s">
        <v>40</v>
      </c>
      <c r="C30" s="26" t="s">
        <v>23</v>
      </c>
      <c r="D30" s="60">
        <v>1410.94</v>
      </c>
      <c r="E30" s="60">
        <v>3788.37</v>
      </c>
      <c r="F30" s="40"/>
    </row>
    <row r="31" spans="1:8" s="17" customFormat="1" ht="32.25" customHeight="1" x14ac:dyDescent="0.2">
      <c r="A31" s="24" t="s">
        <v>41</v>
      </c>
      <c r="B31" s="32" t="s">
        <v>42</v>
      </c>
      <c r="C31" s="26" t="s">
        <v>23</v>
      </c>
      <c r="D31" s="60">
        <v>0</v>
      </c>
      <c r="E31" s="60">
        <v>0</v>
      </c>
      <c r="F31" s="40"/>
    </row>
    <row r="32" spans="1:8" s="17" customFormat="1" ht="15" customHeight="1" x14ac:dyDescent="0.2">
      <c r="A32" s="28" t="s">
        <v>43</v>
      </c>
      <c r="B32" s="35" t="s">
        <v>44</v>
      </c>
      <c r="C32" s="31" t="s">
        <v>23</v>
      </c>
      <c r="D32" s="61">
        <v>0</v>
      </c>
      <c r="E32" s="61">
        <v>1384.97</v>
      </c>
      <c r="F32" s="39"/>
    </row>
    <row r="33" spans="1:6" s="17" customFormat="1" ht="12.75" x14ac:dyDescent="0.2">
      <c r="A33" s="24" t="s">
        <v>45</v>
      </c>
      <c r="B33" s="35" t="s">
        <v>46</v>
      </c>
      <c r="C33" s="26" t="s">
        <v>23</v>
      </c>
      <c r="D33" s="60">
        <v>1410.94</v>
      </c>
      <c r="E33" s="60">
        <v>2403.4</v>
      </c>
      <c r="F33" s="40"/>
    </row>
    <row r="34" spans="1:6" s="17" customFormat="1" ht="36.75" customHeight="1" x14ac:dyDescent="0.2">
      <c r="A34" s="24" t="s">
        <v>47</v>
      </c>
      <c r="B34" s="41" t="s">
        <v>48</v>
      </c>
      <c r="C34" s="26" t="s">
        <v>23</v>
      </c>
      <c r="D34" s="60">
        <v>0</v>
      </c>
      <c r="E34" s="60">
        <v>0</v>
      </c>
      <c r="F34" s="40"/>
    </row>
    <row r="35" spans="1:6" s="17" customFormat="1" ht="27" customHeight="1" x14ac:dyDescent="0.2">
      <c r="A35" s="24" t="s">
        <v>49</v>
      </c>
      <c r="B35" s="41" t="s">
        <v>50</v>
      </c>
      <c r="C35" s="26" t="s">
        <v>23</v>
      </c>
      <c r="D35" s="60">
        <v>0</v>
      </c>
      <c r="E35" s="60">
        <v>0</v>
      </c>
      <c r="F35" s="40"/>
    </row>
    <row r="36" spans="1:6" s="17" customFormat="1" ht="26.25" customHeight="1" x14ac:dyDescent="0.2">
      <c r="A36" s="24" t="s">
        <v>51</v>
      </c>
      <c r="B36" s="41" t="s">
        <v>52</v>
      </c>
      <c r="C36" s="26" t="s">
        <v>23</v>
      </c>
      <c r="D36" s="60">
        <f>D37+D38+D39+D40+D41+D42+D43+D44+D45+D46+D48+D49</f>
        <v>127921.5</v>
      </c>
      <c r="E36" s="60">
        <f>E37+E38+E39+E40+E41+E42+E43+E44+E45+E46+E48+E49</f>
        <v>148108.35</v>
      </c>
      <c r="F36" s="27"/>
    </row>
    <row r="37" spans="1:6" s="17" customFormat="1" ht="15" customHeight="1" x14ac:dyDescent="0.2">
      <c r="A37" s="28" t="s">
        <v>53</v>
      </c>
      <c r="B37" s="25" t="s">
        <v>54</v>
      </c>
      <c r="C37" s="31" t="s">
        <v>23</v>
      </c>
      <c r="D37" s="61">
        <v>2752.41</v>
      </c>
      <c r="E37" s="61">
        <v>2779.6</v>
      </c>
      <c r="F37" s="39"/>
    </row>
    <row r="38" spans="1:6" s="17" customFormat="1" ht="33" customHeight="1" x14ac:dyDescent="0.2">
      <c r="A38" s="24" t="s">
        <v>55</v>
      </c>
      <c r="B38" s="41" t="s">
        <v>56</v>
      </c>
      <c r="C38" s="26" t="s">
        <v>23</v>
      </c>
      <c r="D38" s="60">
        <v>0</v>
      </c>
      <c r="E38" s="60">
        <v>0</v>
      </c>
      <c r="F38" s="40"/>
    </row>
    <row r="39" spans="1:6" s="17" customFormat="1" ht="15" customHeight="1" x14ac:dyDescent="0.2">
      <c r="A39" s="28" t="s">
        <v>57</v>
      </c>
      <c r="B39" s="25" t="s">
        <v>58</v>
      </c>
      <c r="C39" s="31" t="s">
        <v>23</v>
      </c>
      <c r="D39" s="61">
        <v>11365.25</v>
      </c>
      <c r="E39" s="61">
        <v>15937.31</v>
      </c>
      <c r="F39" s="39"/>
    </row>
    <row r="40" spans="1:6" s="17" customFormat="1" ht="15" customHeight="1" x14ac:dyDescent="0.2">
      <c r="A40" s="28" t="s">
        <v>59</v>
      </c>
      <c r="B40" s="25" t="s">
        <v>60</v>
      </c>
      <c r="C40" s="31" t="s">
        <v>23</v>
      </c>
      <c r="D40" s="61">
        <v>11555.85</v>
      </c>
      <c r="E40" s="61">
        <v>6807.45</v>
      </c>
      <c r="F40" s="39"/>
    </row>
    <row r="41" spans="1:6" s="17" customFormat="1" ht="41.25" customHeight="1" x14ac:dyDescent="0.2">
      <c r="A41" s="24" t="s">
        <v>61</v>
      </c>
      <c r="B41" s="41" t="s">
        <v>62</v>
      </c>
      <c r="C41" s="26" t="s">
        <v>23</v>
      </c>
      <c r="D41" s="60">
        <v>0</v>
      </c>
      <c r="E41" s="60">
        <v>0</v>
      </c>
      <c r="F41" s="40"/>
    </row>
    <row r="42" spans="1:6" s="17" customFormat="1" ht="15" customHeight="1" x14ac:dyDescent="0.2">
      <c r="A42" s="28" t="s">
        <v>63</v>
      </c>
      <c r="B42" s="25" t="s">
        <v>64</v>
      </c>
      <c r="C42" s="31" t="s">
        <v>23</v>
      </c>
      <c r="D42" s="61">
        <v>11093.42</v>
      </c>
      <c r="E42" s="61">
        <v>14574.46</v>
      </c>
      <c r="F42" s="39"/>
    </row>
    <row r="43" spans="1:6" s="17" customFormat="1" ht="15" customHeight="1" x14ac:dyDescent="0.2">
      <c r="A43" s="28" t="s">
        <v>65</v>
      </c>
      <c r="B43" s="25" t="s">
        <v>66</v>
      </c>
      <c r="C43" s="31" t="s">
        <v>23</v>
      </c>
      <c r="D43" s="61">
        <v>6973.58</v>
      </c>
      <c r="E43" s="61">
        <v>6792</v>
      </c>
      <c r="F43" s="39"/>
    </row>
    <row r="44" spans="1:6" s="17" customFormat="1" ht="15" customHeight="1" x14ac:dyDescent="0.2">
      <c r="A44" s="28" t="s">
        <v>67</v>
      </c>
      <c r="B44" s="25" t="s">
        <v>68</v>
      </c>
      <c r="C44" s="31" t="s">
        <v>23</v>
      </c>
      <c r="D44" s="61">
        <v>0</v>
      </c>
      <c r="E44" s="61">
        <v>6989</v>
      </c>
      <c r="F44" s="39"/>
    </row>
    <row r="45" spans="1:6" s="17" customFormat="1" ht="15" customHeight="1" x14ac:dyDescent="0.2">
      <c r="A45" s="28" t="s">
        <v>69</v>
      </c>
      <c r="B45" s="25" t="s">
        <v>70</v>
      </c>
      <c r="C45" s="31" t="s">
        <v>23</v>
      </c>
      <c r="D45" s="61">
        <v>2735.25</v>
      </c>
      <c r="E45" s="61">
        <v>4083.49</v>
      </c>
      <c r="F45" s="39"/>
    </row>
    <row r="46" spans="1:6" s="17" customFormat="1" ht="49.5" customHeight="1" x14ac:dyDescent="0.2">
      <c r="A46" s="24" t="s">
        <v>71</v>
      </c>
      <c r="B46" s="42" t="s">
        <v>72</v>
      </c>
      <c r="C46" s="58" t="s">
        <v>23</v>
      </c>
      <c r="D46" s="61">
        <v>78752.12</v>
      </c>
      <c r="E46" s="64">
        <v>78752.12</v>
      </c>
      <c r="F46" s="37"/>
    </row>
    <row r="47" spans="1:6" s="17" customFormat="1" ht="37.5" customHeight="1" x14ac:dyDescent="0.2">
      <c r="A47" s="24" t="s">
        <v>73</v>
      </c>
      <c r="B47" s="41" t="s">
        <v>74</v>
      </c>
      <c r="C47" s="58" t="s">
        <v>75</v>
      </c>
      <c r="D47" s="68">
        <v>289</v>
      </c>
      <c r="E47" s="69">
        <v>620</v>
      </c>
      <c r="F47" s="67"/>
    </row>
    <row r="48" spans="1:6" s="17" customFormat="1" ht="89.25" x14ac:dyDescent="0.2">
      <c r="A48" s="43" t="s">
        <v>76</v>
      </c>
      <c r="B48" s="44" t="s">
        <v>77</v>
      </c>
      <c r="C48" s="58" t="s">
        <v>23</v>
      </c>
      <c r="D48" s="60">
        <v>0</v>
      </c>
      <c r="E48" s="60">
        <v>0</v>
      </c>
      <c r="F48" s="40"/>
    </row>
    <row r="49" spans="1:6" s="17" customFormat="1" ht="24.75" customHeight="1" x14ac:dyDescent="0.2">
      <c r="A49" s="24" t="s">
        <v>78</v>
      </c>
      <c r="B49" s="41" t="s">
        <v>79</v>
      </c>
      <c r="C49" s="58" t="s">
        <v>23</v>
      </c>
      <c r="D49" s="60">
        <v>2693.62</v>
      </c>
      <c r="E49" s="60">
        <v>11392.92</v>
      </c>
      <c r="F49" s="40"/>
    </row>
    <row r="50" spans="1:6" s="17" customFormat="1" ht="41.25" customHeight="1" x14ac:dyDescent="0.2">
      <c r="A50" s="24" t="s">
        <v>80</v>
      </c>
      <c r="B50" s="41" t="s">
        <v>81</v>
      </c>
      <c r="C50" s="58" t="s">
        <v>23</v>
      </c>
      <c r="D50" s="60">
        <v>7354.86</v>
      </c>
      <c r="E50" s="60">
        <v>7354.86</v>
      </c>
      <c r="F50" s="27"/>
    </row>
    <row r="51" spans="1:6" s="17" customFormat="1" ht="40.5" customHeight="1" x14ac:dyDescent="0.2">
      <c r="A51" s="24" t="s">
        <v>82</v>
      </c>
      <c r="B51" s="41" t="s">
        <v>83</v>
      </c>
      <c r="C51" s="58" t="s">
        <v>23</v>
      </c>
      <c r="D51" s="60">
        <f>D25+D29+D27</f>
        <v>0</v>
      </c>
      <c r="E51" s="60">
        <f>E25+E29+E27</f>
        <v>0</v>
      </c>
      <c r="F51" s="40"/>
    </row>
    <row r="52" spans="1:6" s="17" customFormat="1" ht="33" customHeight="1" x14ac:dyDescent="0.2">
      <c r="A52" s="24" t="s">
        <v>84</v>
      </c>
      <c r="B52" s="41" t="s">
        <v>85</v>
      </c>
      <c r="C52" s="58" t="s">
        <v>23</v>
      </c>
      <c r="D52" s="65">
        <f>[50]Кор!$E$15</f>
        <v>21668.871870000003</v>
      </c>
      <c r="E52" s="65">
        <f>[50]Кор!$F$15</f>
        <v>30116.393960470003</v>
      </c>
      <c r="F52" s="40"/>
    </row>
    <row r="53" spans="1:6" s="17" customFormat="1" ht="36" customHeight="1" x14ac:dyDescent="0.2">
      <c r="A53" s="24" t="s">
        <v>24</v>
      </c>
      <c r="B53" s="41" t="s">
        <v>86</v>
      </c>
      <c r="C53" s="58" t="s">
        <v>87</v>
      </c>
      <c r="D53" s="70">
        <f>'[51]Образец Форма 3.1 '!$E$9</f>
        <v>6.718</v>
      </c>
      <c r="E53" s="70">
        <f>'[51]Образец Форма 3.1 '!$F$9</f>
        <v>9.5639269999999996</v>
      </c>
      <c r="F53" s="40"/>
    </row>
    <row r="54" spans="1:6" s="17" customFormat="1" ht="67.5" customHeight="1" x14ac:dyDescent="0.2">
      <c r="A54" s="24" t="s">
        <v>51</v>
      </c>
      <c r="B54" s="41" t="s">
        <v>88</v>
      </c>
      <c r="C54" s="58" t="s">
        <v>23</v>
      </c>
      <c r="D54" s="71">
        <v>3.2254900000000002</v>
      </c>
      <c r="E54" s="71">
        <v>3.1489600000000002</v>
      </c>
      <c r="F54" s="45"/>
    </row>
    <row r="55" spans="1:6" s="17" customFormat="1" ht="51" x14ac:dyDescent="0.2">
      <c r="A55" s="43" t="s">
        <v>89</v>
      </c>
      <c r="B55" s="44" t="s">
        <v>90</v>
      </c>
      <c r="C55" s="58" t="s">
        <v>20</v>
      </c>
      <c r="D55" s="58" t="s">
        <v>20</v>
      </c>
      <c r="E55" s="58" t="s">
        <v>20</v>
      </c>
      <c r="F55" s="56" t="s">
        <v>20</v>
      </c>
    </row>
    <row r="56" spans="1:6" s="17" customFormat="1" ht="27" customHeight="1" x14ac:dyDescent="0.2">
      <c r="A56" s="24" t="s">
        <v>21</v>
      </c>
      <c r="B56" s="41" t="s">
        <v>91</v>
      </c>
      <c r="C56" s="72" t="s">
        <v>92</v>
      </c>
      <c r="D56" s="73">
        <v>2068</v>
      </c>
      <c r="E56" s="73">
        <v>2418</v>
      </c>
      <c r="F56" s="37"/>
    </row>
    <row r="57" spans="1:6" s="17" customFormat="1" ht="20.25" customHeight="1" x14ac:dyDescent="0.2">
      <c r="A57" s="28" t="s">
        <v>93</v>
      </c>
      <c r="B57" s="41" t="s">
        <v>94</v>
      </c>
      <c r="C57" s="74" t="s">
        <v>95</v>
      </c>
      <c r="D57" s="61">
        <f>'[52]Приложение 12'!$C$8</f>
        <v>176.595</v>
      </c>
      <c r="E57" s="61">
        <f>'[53]Приложение 12'!$C$8</f>
        <v>223.8</v>
      </c>
      <c r="F57" s="59"/>
    </row>
    <row r="58" spans="1:6" s="17" customFormat="1" ht="25.5" x14ac:dyDescent="0.2">
      <c r="A58" s="24" t="s">
        <v>96</v>
      </c>
      <c r="B58" s="46" t="s">
        <v>145</v>
      </c>
      <c r="C58" s="74" t="s">
        <v>95</v>
      </c>
      <c r="D58" s="61">
        <v>20</v>
      </c>
      <c r="E58" s="61">
        <v>20</v>
      </c>
      <c r="F58" s="59"/>
    </row>
    <row r="59" spans="1:6" s="17" customFormat="1" ht="27.75" customHeight="1" x14ac:dyDescent="0.2">
      <c r="A59" s="24" t="s">
        <v>98</v>
      </c>
      <c r="B59" s="46" t="s">
        <v>97</v>
      </c>
      <c r="C59" s="58" t="s">
        <v>95</v>
      </c>
      <c r="D59" s="60">
        <f>'[52]8А. ПС-35'!$K$7/1000</f>
        <v>12.6</v>
      </c>
      <c r="E59" s="60">
        <f>'[53]8А. ПС-35'!$K$8/1000</f>
        <v>40</v>
      </c>
      <c r="F59" s="40"/>
    </row>
    <row r="60" spans="1:6" s="17" customFormat="1" ht="36" customHeight="1" x14ac:dyDescent="0.2">
      <c r="A60" s="24" t="s">
        <v>144</v>
      </c>
      <c r="B60" s="46" t="s">
        <v>99</v>
      </c>
      <c r="C60" s="58" t="s">
        <v>95</v>
      </c>
      <c r="D60" s="60">
        <f>D57-D59-D58</f>
        <v>143.995</v>
      </c>
      <c r="E60" s="60">
        <f>E57-E59-E58</f>
        <v>163.80000000000001</v>
      </c>
      <c r="F60" s="40"/>
    </row>
    <row r="61" spans="1:6" s="17" customFormat="1" ht="25.5" x14ac:dyDescent="0.2">
      <c r="A61" s="24" t="s">
        <v>100</v>
      </c>
      <c r="B61" s="41" t="s">
        <v>101</v>
      </c>
      <c r="C61" s="58" t="s">
        <v>102</v>
      </c>
      <c r="D61" s="75">
        <f>D63+D64+D65+D62</f>
        <v>576.92200000000003</v>
      </c>
      <c r="E61" s="75">
        <f>E63+E64+E65+E62</f>
        <v>782.06298000000004</v>
      </c>
      <c r="F61" s="40"/>
    </row>
    <row r="62" spans="1:6" s="17" customFormat="1" ht="25.5" x14ac:dyDescent="0.2">
      <c r="A62" s="24" t="s">
        <v>103</v>
      </c>
      <c r="B62" s="46" t="s">
        <v>147</v>
      </c>
      <c r="C62" s="58" t="s">
        <v>102</v>
      </c>
      <c r="D62" s="60">
        <v>2.09</v>
      </c>
      <c r="E62" s="60">
        <f>'[53]10. Р 2.1'!$G$44</f>
        <v>2.0900000000000003</v>
      </c>
      <c r="F62" s="40"/>
    </row>
    <row r="63" spans="1:6" s="17" customFormat="1" ht="22.5" customHeight="1" x14ac:dyDescent="0.2">
      <c r="A63" s="24" t="s">
        <v>105</v>
      </c>
      <c r="B63" s="46" t="s">
        <v>104</v>
      </c>
      <c r="C63" s="58" t="s">
        <v>102</v>
      </c>
      <c r="D63" s="60">
        <v>0.254</v>
      </c>
      <c r="E63" s="60">
        <f>'[53]10. Р 2.1'!$G$45</f>
        <v>3.8655000000000004</v>
      </c>
      <c r="F63" s="40"/>
    </row>
    <row r="64" spans="1:6" s="17" customFormat="1" ht="24" customHeight="1" x14ac:dyDescent="0.2">
      <c r="A64" s="24" t="s">
        <v>107</v>
      </c>
      <c r="B64" s="46" t="s">
        <v>106</v>
      </c>
      <c r="C64" s="58" t="s">
        <v>102</v>
      </c>
      <c r="D64" s="60">
        <v>410.07400000000001</v>
      </c>
      <c r="E64" s="60">
        <f>'[53]10. Р 2.1'!$G$46</f>
        <v>463.88488000000012</v>
      </c>
      <c r="F64" s="40"/>
    </row>
    <row r="65" spans="1:8" s="17" customFormat="1" ht="26.25" customHeight="1" x14ac:dyDescent="0.2">
      <c r="A65" s="24" t="s">
        <v>146</v>
      </c>
      <c r="B65" s="46" t="s">
        <v>108</v>
      </c>
      <c r="C65" s="58" t="s">
        <v>102</v>
      </c>
      <c r="D65" s="60">
        <v>164.50399999999999</v>
      </c>
      <c r="E65" s="60">
        <f>'[53]10. Р 2.1'!$G$47</f>
        <v>312.22259999999994</v>
      </c>
      <c r="F65" s="40"/>
    </row>
    <row r="66" spans="1:8" s="17" customFormat="1" ht="30" customHeight="1" x14ac:dyDescent="0.2">
      <c r="A66" s="24" t="s">
        <v>109</v>
      </c>
      <c r="B66" s="41" t="s">
        <v>110</v>
      </c>
      <c r="C66" s="58" t="s">
        <v>102</v>
      </c>
      <c r="D66" s="75">
        <f>D68+D69+D70+D67</f>
        <v>2162.3159999999998</v>
      </c>
      <c r="E66" s="75">
        <f>E68+E69+E70+E67</f>
        <v>2624.5159999999996</v>
      </c>
      <c r="F66" s="40"/>
    </row>
    <row r="67" spans="1:8" s="17" customFormat="1" ht="30" customHeight="1" x14ac:dyDescent="0.2">
      <c r="A67" s="24" t="s">
        <v>111</v>
      </c>
      <c r="B67" s="46" t="s">
        <v>149</v>
      </c>
      <c r="C67" s="58" t="s">
        <v>102</v>
      </c>
      <c r="D67" s="75">
        <v>148.6</v>
      </c>
      <c r="E67" s="60">
        <f>'[53]11. Р 2.2'!$I$49</f>
        <v>148.6</v>
      </c>
      <c r="F67" s="40"/>
    </row>
    <row r="68" spans="1:8" s="17" customFormat="1" ht="27" customHeight="1" x14ac:dyDescent="0.2">
      <c r="A68" s="24" t="s">
        <v>113</v>
      </c>
      <c r="B68" s="46" t="s">
        <v>112</v>
      </c>
      <c r="C68" s="58" t="s">
        <v>102</v>
      </c>
      <c r="D68" s="60">
        <v>92</v>
      </c>
      <c r="E68" s="60">
        <f>'[53]11. Р 2.2'!$I$50</f>
        <v>184</v>
      </c>
      <c r="F68" s="40"/>
    </row>
    <row r="69" spans="1:8" s="17" customFormat="1" ht="24.75" customHeight="1" x14ac:dyDescent="0.2">
      <c r="A69" s="24" t="s">
        <v>115</v>
      </c>
      <c r="B69" s="46" t="s">
        <v>114</v>
      </c>
      <c r="C69" s="58" t="s">
        <v>102</v>
      </c>
      <c r="D69" s="60">
        <v>1921.7159999999999</v>
      </c>
      <c r="E69" s="60">
        <f>'[53]11. Р 2.2'!$I$51</f>
        <v>2291.9159999999997</v>
      </c>
      <c r="F69" s="40"/>
    </row>
    <row r="70" spans="1:8" s="17" customFormat="1" ht="27" customHeight="1" x14ac:dyDescent="0.2">
      <c r="A70" s="24" t="s">
        <v>148</v>
      </c>
      <c r="B70" s="46" t="s">
        <v>116</v>
      </c>
      <c r="C70" s="58" t="s">
        <v>102</v>
      </c>
      <c r="D70" s="62">
        <f>'[54]11. Р 2.2'!$I$52+'[55]11. Р 2.2'!$I$52</f>
        <v>0</v>
      </c>
      <c r="E70" s="61">
        <v>0</v>
      </c>
      <c r="F70" s="40"/>
    </row>
    <row r="71" spans="1:8" s="17" customFormat="1" ht="15" customHeight="1" x14ac:dyDescent="0.2">
      <c r="A71" s="28" t="s">
        <v>117</v>
      </c>
      <c r="B71" s="25" t="s">
        <v>118</v>
      </c>
      <c r="C71" s="76" t="s">
        <v>119</v>
      </c>
      <c r="D71" s="75">
        <f>D73+D74+D75+D72</f>
        <v>245.54</v>
      </c>
      <c r="E71" s="75">
        <f>E73+E74+E75+E72</f>
        <v>344.2360000000001</v>
      </c>
      <c r="F71" s="39"/>
    </row>
    <row r="72" spans="1:8" s="17" customFormat="1" ht="25.5" x14ac:dyDescent="0.2">
      <c r="A72" s="24" t="s">
        <v>120</v>
      </c>
      <c r="B72" s="46" t="s">
        <v>152</v>
      </c>
      <c r="C72" s="76" t="s">
        <v>119</v>
      </c>
      <c r="D72" s="75">
        <v>1.1000000000000001</v>
      </c>
      <c r="E72" s="60">
        <f>'[53]10. Р 2.1'!$F$44</f>
        <v>1.1000000000000001</v>
      </c>
      <c r="F72" s="30"/>
    </row>
    <row r="73" spans="1:8" s="17" customFormat="1" ht="22.5" customHeight="1" x14ac:dyDescent="0.2">
      <c r="A73" s="24" t="s">
        <v>122</v>
      </c>
      <c r="B73" s="46" t="s">
        <v>121</v>
      </c>
      <c r="C73" s="58" t="s">
        <v>119</v>
      </c>
      <c r="D73" s="60">
        <v>0.08</v>
      </c>
      <c r="E73" s="60">
        <f>'[53]10. Р 2.1'!$F$45</f>
        <v>2.6550000000000002</v>
      </c>
      <c r="F73" s="40"/>
    </row>
    <row r="74" spans="1:8" s="17" customFormat="1" ht="27" customHeight="1" x14ac:dyDescent="0.2">
      <c r="A74" s="24" t="s">
        <v>150</v>
      </c>
      <c r="B74" s="46" t="s">
        <v>123</v>
      </c>
      <c r="C74" s="58" t="s">
        <v>119</v>
      </c>
      <c r="D74" s="60">
        <v>176.45</v>
      </c>
      <c r="E74" s="60">
        <f>'[53]10. Р 2.1'!$F$46</f>
        <v>203.10550000000006</v>
      </c>
      <c r="F74" s="40"/>
    </row>
    <row r="75" spans="1:8" s="17" customFormat="1" ht="26.25" customHeight="1" x14ac:dyDescent="0.2">
      <c r="A75" s="24" t="s">
        <v>151</v>
      </c>
      <c r="B75" s="46" t="s">
        <v>124</v>
      </c>
      <c r="C75" s="58" t="s">
        <v>119</v>
      </c>
      <c r="D75" s="61">
        <v>67.91</v>
      </c>
      <c r="E75" s="77">
        <f>'[53]10. Р 2.1'!$F$47</f>
        <v>137.37549999999999</v>
      </c>
      <c r="F75" s="40"/>
    </row>
    <row r="76" spans="1:8" s="17" customFormat="1" ht="15" customHeight="1" x14ac:dyDescent="0.2">
      <c r="A76" s="28" t="s">
        <v>125</v>
      </c>
      <c r="B76" s="25" t="s">
        <v>126</v>
      </c>
      <c r="C76" s="76" t="s">
        <v>127</v>
      </c>
      <c r="D76" s="63">
        <f>(39.307+0.045+80.862)/D71*100</f>
        <v>48.95902907876517</v>
      </c>
      <c r="E76" s="61">
        <f>('[53]10. Р 2.1'!$F$41+'[53]10. Р 2.1'!$F$34+'[53]10. Р 2.1'!$F$35)/E71*100</f>
        <v>40.354059424348407</v>
      </c>
      <c r="F76" s="39"/>
    </row>
    <row r="77" spans="1:8" s="17" customFormat="1" ht="32.25" customHeight="1" x14ac:dyDescent="0.2">
      <c r="A77" s="24" t="s">
        <v>128</v>
      </c>
      <c r="B77" s="41" t="s">
        <v>129</v>
      </c>
      <c r="C77" s="58" t="s">
        <v>23</v>
      </c>
      <c r="D77" s="66">
        <f>E77</f>
        <v>137935.26806999999</v>
      </c>
      <c r="E77" s="66">
        <f>([56]TDSheet!$D$10-[56]TDSheet!$D$55-[56]TDSheet!$D$57-[56]TDSheet!$D$58-[56]TDSheet!$D$61-[56]TDSheet!$D$64-[56]TDSheet!$D$65-[56]TDSheet!$D$138-[56]TDSheet!$D$139-[56]TDSheet!$D$140-[56]TDSheet!$D$146-[56]TDSheet!$D$147-[56]TDSheet!$D$148-[56]TDSheet!$D$149-[56]TDSheet!$D$150-[56]TDSheet!$D$151-[56]TDSheet!$D$152-[56]TDSheet!$D$153-[56]TDSheet!$D$154-[56]TDSheet!$D$216-[56]TDSheet!$D$217-[56]TDSheet!$D$257-[56]TDSheet!$D$339)/1000</f>
        <v>137935.26806999999</v>
      </c>
      <c r="F77" s="40"/>
    </row>
    <row r="78" spans="1:8" s="17" customFormat="1" ht="36" customHeight="1" x14ac:dyDescent="0.2">
      <c r="A78" s="24" t="s">
        <v>130</v>
      </c>
      <c r="B78" s="46" t="s">
        <v>131</v>
      </c>
      <c r="C78" s="58" t="s">
        <v>23</v>
      </c>
      <c r="D78" s="66">
        <f>E78</f>
        <v>20648.512340000005</v>
      </c>
      <c r="E78" s="66">
        <f>([57]TDSheet!$E$24-[57]TDSheet!$E$63-[57]TDSheet!$E$121-[57]TDSheet!$E$144)/1000</f>
        <v>20648.512340000005</v>
      </c>
      <c r="F78" s="27"/>
    </row>
    <row r="79" spans="1:8" s="17" customFormat="1" ht="111.75" customHeight="1" thickBot="1" x14ac:dyDescent="0.25">
      <c r="A79" s="47" t="s">
        <v>132</v>
      </c>
      <c r="B79" s="48" t="s">
        <v>133</v>
      </c>
      <c r="C79" s="78" t="s">
        <v>127</v>
      </c>
      <c r="D79" s="79">
        <f>'[51]Образец Форма 3.1 '!$E$12</f>
        <v>7.7698254330257983</v>
      </c>
      <c r="E79" s="79">
        <f>'[51]Образец Форма 3.1 '!$F$12</f>
        <v>8.9374259530850697</v>
      </c>
      <c r="F79" s="49"/>
      <c r="H79" s="57"/>
    </row>
    <row r="80" spans="1:8" s="50" customFormat="1" ht="12.75" x14ac:dyDescent="0.2">
      <c r="D80" s="51"/>
      <c r="E80" s="51"/>
      <c r="F80" s="52"/>
    </row>
    <row r="81" spans="1:6" s="50" customFormat="1" ht="12.75" x14ac:dyDescent="0.2">
      <c r="A81" s="50" t="s">
        <v>134</v>
      </c>
      <c r="D81" s="51"/>
      <c r="E81" s="51"/>
      <c r="F81" s="52"/>
    </row>
    <row r="82" spans="1:6" s="17" customFormat="1" ht="12.95" customHeight="1" x14ac:dyDescent="0.2">
      <c r="A82" s="90" t="s">
        <v>135</v>
      </c>
      <c r="B82" s="91"/>
      <c r="C82" s="91"/>
      <c r="D82" s="91"/>
      <c r="E82" s="91"/>
      <c r="F82" s="91"/>
    </row>
    <row r="83" spans="1:6" s="17" customFormat="1" ht="12.95" customHeight="1" x14ac:dyDescent="0.2">
      <c r="A83" s="90"/>
      <c r="B83" s="91"/>
      <c r="C83" s="91"/>
      <c r="D83" s="91"/>
      <c r="E83" s="91"/>
      <c r="F83" s="91"/>
    </row>
    <row r="84" spans="1:6" s="17" customFormat="1" ht="12.95" customHeight="1" x14ac:dyDescent="0.2">
      <c r="A84" s="91"/>
      <c r="B84" s="91"/>
      <c r="C84" s="91"/>
      <c r="D84" s="91"/>
      <c r="E84" s="91"/>
      <c r="F84" s="91"/>
    </row>
    <row r="85" spans="1:6" s="17" customFormat="1" ht="12.95" customHeight="1" x14ac:dyDescent="0.2">
      <c r="A85" s="91"/>
      <c r="B85" s="91"/>
      <c r="C85" s="91"/>
      <c r="D85" s="91"/>
      <c r="E85" s="91"/>
      <c r="F85" s="91"/>
    </row>
    <row r="86" spans="1:6" s="17" customFormat="1" ht="12.95" customHeight="1" x14ac:dyDescent="0.2">
      <c r="A86" s="91"/>
      <c r="B86" s="91"/>
      <c r="C86" s="91"/>
      <c r="D86" s="91"/>
      <c r="E86" s="91"/>
      <c r="F86" s="91"/>
    </row>
    <row r="87" spans="1:6" s="17" customFormat="1" ht="12.95" customHeight="1" x14ac:dyDescent="0.2">
      <c r="A87" s="90" t="s">
        <v>136</v>
      </c>
      <c r="B87" s="90"/>
      <c r="C87" s="90"/>
      <c r="D87" s="90"/>
      <c r="E87" s="90"/>
      <c r="F87" s="90"/>
    </row>
    <row r="88" spans="1:6" s="17" customFormat="1" ht="12.95" customHeight="1" x14ac:dyDescent="0.2">
      <c r="A88" s="90"/>
      <c r="B88" s="90"/>
      <c r="C88" s="90"/>
      <c r="D88" s="90"/>
      <c r="E88" s="90"/>
      <c r="F88" s="90"/>
    </row>
    <row r="89" spans="1:6" s="17" customFormat="1" ht="12.95" customHeight="1" x14ac:dyDescent="0.2">
      <c r="A89" s="90" t="s">
        <v>137</v>
      </c>
      <c r="B89" s="91"/>
      <c r="C89" s="91"/>
      <c r="D89" s="91"/>
      <c r="E89" s="91"/>
      <c r="F89" s="91"/>
    </row>
    <row r="90" spans="1:6" s="17" customFormat="1" ht="12.95" customHeight="1" x14ac:dyDescent="0.2">
      <c r="A90" s="91"/>
      <c r="B90" s="91"/>
      <c r="C90" s="91"/>
      <c r="D90" s="91"/>
      <c r="E90" s="91"/>
      <c r="F90" s="91"/>
    </row>
    <row r="91" spans="1:6" s="17" customFormat="1" ht="12.95" customHeight="1" x14ac:dyDescent="0.2">
      <c r="A91" s="90" t="s">
        <v>138</v>
      </c>
      <c r="B91" s="90"/>
      <c r="C91" s="90"/>
      <c r="D91" s="90"/>
      <c r="E91" s="90"/>
      <c r="F91" s="90"/>
    </row>
    <row r="92" spans="1:6" s="17" customFormat="1" ht="12.95" customHeight="1" x14ac:dyDescent="0.2">
      <c r="A92" s="90"/>
      <c r="B92" s="90"/>
      <c r="C92" s="90"/>
      <c r="D92" s="90"/>
      <c r="E92" s="90"/>
      <c r="F92" s="90"/>
    </row>
    <row r="93" spans="1:6" s="17" customFormat="1" ht="12.95" customHeight="1" x14ac:dyDescent="0.2">
      <c r="A93" s="90" t="s">
        <v>139</v>
      </c>
      <c r="B93" s="91"/>
      <c r="C93" s="91"/>
      <c r="D93" s="91"/>
      <c r="E93" s="91"/>
      <c r="F93" s="91"/>
    </row>
    <row r="94" spans="1:6" s="17" customFormat="1" ht="12.95" customHeight="1" x14ac:dyDescent="0.2">
      <c r="A94" s="91"/>
      <c r="B94" s="91"/>
      <c r="C94" s="91"/>
      <c r="D94" s="91"/>
      <c r="E94" s="91"/>
      <c r="F94" s="91"/>
    </row>
  </sheetData>
  <mergeCells count="18">
    <mergeCell ref="A82:F86"/>
    <mergeCell ref="A87:F88"/>
    <mergeCell ref="A89:F90"/>
    <mergeCell ref="A91:F92"/>
    <mergeCell ref="A93:F94"/>
    <mergeCell ref="C14:F14"/>
    <mergeCell ref="A18:A19"/>
    <mergeCell ref="B18:B19"/>
    <mergeCell ref="C18:C19"/>
    <mergeCell ref="D18:E18"/>
    <mergeCell ref="F18:F19"/>
    <mergeCell ref="C13:F13"/>
    <mergeCell ref="A6:F6"/>
    <mergeCell ref="A7:F7"/>
    <mergeCell ref="A8:F8"/>
    <mergeCell ref="A9:F9"/>
    <mergeCell ref="A10:F10"/>
    <mergeCell ref="C12:F12"/>
  </mergeCells>
  <pageMargins left="0.78740157480314965" right="0.39370078740157483" top="0.39370078740157483" bottom="0.39370078740157483" header="0.27559055118110237" footer="0.27559055118110237"/>
  <pageSetup paperSize="9" scale="71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для раскрытия (новая)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USER</cp:lastModifiedBy>
  <cp:lastPrinted>2023-05-10T03:07:59Z</cp:lastPrinted>
  <dcterms:created xsi:type="dcterms:W3CDTF">2020-03-31T06:17:22Z</dcterms:created>
  <dcterms:modified xsi:type="dcterms:W3CDTF">2023-05-10T03:38:15Z</dcterms:modified>
</cp:coreProperties>
</file>