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8800" windowHeight="12330"/>
  </bookViews>
  <sheets>
    <sheet name="Приложение 1" sheetId="1" r:id="rId1"/>
    <sheet name="Приложение 2" sheetId="2" r:id="rId2"/>
    <sheet name="Приложение 3" sheetId="3" r:id="rId3"/>
    <sheet name="Приложение 4" sheetId="4" r:id="rId4"/>
    <sheet name="Приложение 5" sheetId="5" r:id="rId5"/>
    <sheet name="Приложение 6" sheetId="6" r:id="rId6"/>
  </sheets>
  <externalReferences>
    <externalReference r:id="rId7"/>
    <externalReference r:id="rId8"/>
    <externalReference r:id="rId9"/>
    <externalReference r:id="rId10"/>
    <externalReference r:id="rId11"/>
    <externalReference r:id="rId12"/>
    <externalReference r:id="rId13"/>
  </externalReferences>
  <definedNames>
    <definedName name="_xlnm.Print_Area" localSheetId="3">'Приложение 4'!$A$1:$G$68</definedName>
    <definedName name="_xlnm.Print_Area" localSheetId="4">'Приложение 5'!$A$1:$T$55</definedName>
    <definedName name="_xlnm.Print_Area" localSheetId="5">'Приложение 6'!$A$1:$F$26</definedName>
  </definedNames>
  <calcPr calcId="162913"/>
</workbook>
</file>

<file path=xl/calcChain.xml><?xml version="1.0" encoding="utf-8"?>
<calcChain xmlns="http://schemas.openxmlformats.org/spreadsheetml/2006/main">
  <c r="G18" i="1" l="1"/>
  <c r="E21" i="4" l="1"/>
  <c r="F21" i="4"/>
  <c r="H15" i="1"/>
  <c r="H18" i="1" l="1"/>
  <c r="P50" i="5" l="1"/>
  <c r="J50" i="5"/>
  <c r="D50" i="5"/>
  <c r="D17" i="4" l="1"/>
  <c r="D16" i="4" l="1"/>
  <c r="E16" i="4"/>
  <c r="E14" i="4"/>
  <c r="D14" i="4" l="1"/>
  <c r="D13" i="4"/>
  <c r="E13" i="4"/>
  <c r="F14" i="4" l="1"/>
  <c r="F13" i="4" l="1"/>
  <c r="F15" i="1" l="1"/>
  <c r="P40" i="5" l="1"/>
  <c r="O40" i="5"/>
  <c r="F19" i="1"/>
  <c r="E17" i="4"/>
  <c r="F16" i="1"/>
  <c r="B22" i="3" l="1"/>
  <c r="H9" i="3"/>
  <c r="G9" i="3"/>
  <c r="F9" i="3"/>
  <c r="E9" i="3"/>
  <c r="D9" i="3"/>
  <c r="E50" i="2"/>
  <c r="A6" i="2"/>
  <c r="G19" i="1"/>
  <c r="H19" i="1" s="1"/>
  <c r="I19" i="1" s="1"/>
  <c r="E18" i="1"/>
  <c r="D18" i="1"/>
  <c r="F18" i="1"/>
  <c r="E15" i="1"/>
  <c r="I15" i="1" s="1"/>
  <c r="I16" i="1" l="1"/>
  <c r="I18" i="1" s="1"/>
  <c r="G14" i="4" l="1"/>
  <c r="G22" i="4"/>
  <c r="G13" i="4"/>
  <c r="D21" i="4"/>
  <c r="G21" i="4" l="1"/>
  <c r="E12" i="6"/>
  <c r="AG54" i="5"/>
  <c r="V53" i="5"/>
  <c r="AH45" i="5"/>
  <c r="AG45" i="5"/>
  <c r="AH39" i="5"/>
  <c r="AG39" i="5"/>
  <c r="O45" i="5" l="1"/>
  <c r="O39" i="5"/>
  <c r="P45" i="5" l="1"/>
  <c r="P39" i="5"/>
  <c r="G16" i="4"/>
  <c r="F17" i="4"/>
  <c r="E11" i="6" s="1"/>
  <c r="G17" i="4" l="1"/>
</calcChain>
</file>

<file path=xl/sharedStrings.xml><?xml version="1.0" encoding="utf-8"?>
<sst xmlns="http://schemas.openxmlformats.org/spreadsheetml/2006/main" count="1246" uniqueCount="251">
  <si>
    <t>Департамента тарифного регулирования</t>
  </si>
  <si>
    <t>Томской области</t>
  </si>
  <si>
    <t>ПЕРЕЧЕНЬ ПАРАМЕТРОВ, ИСПОЛЬЗУЕМЫХ ДЛЯ РАСЧЕТА</t>
  </si>
  <si>
    <t>ЦЕЛЕВЫХ ПОКАЗАТЕЛЕЙ ЭНЕРГОСБЕРЕЖЕНИЯ И ПОВЫШЕНИЯ</t>
  </si>
  <si>
    <t>ЭНЕРГЕТИЧЕСКОЙ ЭФФЕКТИВНОСТИ</t>
  </si>
  <si>
    <t>Наименование показателя</t>
  </si>
  <si>
    <t>Ед. изм.</t>
  </si>
  <si>
    <t>1.</t>
  </si>
  <si>
    <t>Условные единицы</t>
  </si>
  <si>
    <t>у.е.</t>
  </si>
  <si>
    <t>2.</t>
  </si>
  <si>
    <t>Поступление в сеть</t>
  </si>
  <si>
    <t>тыс.кВт·ч</t>
  </si>
  <si>
    <t>3.</t>
  </si>
  <si>
    <t>Технологические потери электрической энергии</t>
  </si>
  <si>
    <t>3.1.</t>
  </si>
  <si>
    <t>нормативные &lt;**&gt;</t>
  </si>
  <si>
    <t>%</t>
  </si>
  <si>
    <t>3.1.1.</t>
  </si>
  <si>
    <t xml:space="preserve">в т.ч. расход электроэнергии на собственные нужды подстанций </t>
  </si>
  <si>
    <t>кВт·ч/у.е.</t>
  </si>
  <si>
    <t>4.</t>
  </si>
  <si>
    <t>Расход энергоресурсов в зданиях, строениях, сооружениях, находящихся в собственности организации (на ином праве), при осуществлении регулируемой деятельности&lt;*&gt;</t>
  </si>
  <si>
    <t>4.1.</t>
  </si>
  <si>
    <t xml:space="preserve">электрическая энергия </t>
  </si>
  <si>
    <t>4.1.1.</t>
  </si>
  <si>
    <t xml:space="preserve">Суммарная площадь зданий, строений, сооружений, находящихся в собственности организации (на ином праве) </t>
  </si>
  <si>
    <t>м²</t>
  </si>
  <si>
    <t>4.1.2.</t>
  </si>
  <si>
    <t>удельный расход электрической энергии в зданиях, строениях, сооружениях организации на 1 м² площади указанных помещений (п. 4.1./п.4.1.1.)</t>
  </si>
  <si>
    <t>кВт·ч/ м²</t>
  </si>
  <si>
    <t>4.2.</t>
  </si>
  <si>
    <t xml:space="preserve">тепловая энергия </t>
  </si>
  <si>
    <t>Гкал</t>
  </si>
  <si>
    <t>4.2.1.</t>
  </si>
  <si>
    <t>Суммарный объем зданий, строений, сооружений, находящихся в собственности организации (на ином праве)</t>
  </si>
  <si>
    <t>м³</t>
  </si>
  <si>
    <t>4.2.2.</t>
  </si>
  <si>
    <t>удельный расход тепловой энергии в зданиях,  строениях, сооружениях организации на 1 м³ объема указанных помещений (п.4.2./п.4.2.1.)</t>
  </si>
  <si>
    <t>Гкал/м³</t>
  </si>
  <si>
    <t>4.3.</t>
  </si>
  <si>
    <t xml:space="preserve">вода </t>
  </si>
  <si>
    <t>4.4.</t>
  </si>
  <si>
    <t>газ</t>
  </si>
  <si>
    <t>5.</t>
  </si>
  <si>
    <t>Удельный расход горюче-смазочных материалов, используемых для оказания услуг по передаче электрической энергии по электрическим сетям, на 1 км пробега автотранспорта (п.5.2./п.5.1.)</t>
  </si>
  <si>
    <t>5.1.</t>
  </si>
  <si>
    <t>Количество километров, пройденное автотранспортом при осуществлении регулируемого вида деятельности</t>
  </si>
  <si>
    <t>км</t>
  </si>
  <si>
    <t>5.2.</t>
  </si>
  <si>
    <t>Количество горюче-смазочных материалов, затраченных на осуществление регулируемого вида деятельности</t>
  </si>
  <si>
    <t>6.</t>
  </si>
  <si>
    <t>Оснащенность зданий, строений, сооружений, находящихся в собственности организации (на ином праве), приборами учета энергоресурсов</t>
  </si>
  <si>
    <t>6.1.</t>
  </si>
  <si>
    <t>6.1.1.</t>
  </si>
  <si>
    <t xml:space="preserve">число объектов (приборов учета), подлежащих учету (установке) </t>
  </si>
  <si>
    <t>шт.</t>
  </si>
  <si>
    <t>6.1.2.</t>
  </si>
  <si>
    <t>фактически установлено</t>
  </si>
  <si>
    <t>6.1.3.</t>
  </si>
  <si>
    <t>подлежит установке</t>
  </si>
  <si>
    <t>6.2.</t>
  </si>
  <si>
    <t>тепловая энергия</t>
  </si>
  <si>
    <t>6.2.1.</t>
  </si>
  <si>
    <t>6.2.2.</t>
  </si>
  <si>
    <t xml:space="preserve">фактически установлено </t>
  </si>
  <si>
    <t>6.2.3.</t>
  </si>
  <si>
    <t xml:space="preserve">подлежит установке </t>
  </si>
  <si>
    <t>6.3.</t>
  </si>
  <si>
    <t>вода</t>
  </si>
  <si>
    <t>6.3.1.</t>
  </si>
  <si>
    <t>число объектов (приборов учета), подлежащих учету (установке)</t>
  </si>
  <si>
    <t>6.3.2.</t>
  </si>
  <si>
    <t>6.3.3.</t>
  </si>
  <si>
    <t>6.4.</t>
  </si>
  <si>
    <t>6.4.1.</t>
  </si>
  <si>
    <t>6.4.2.</t>
  </si>
  <si>
    <t>6.4.3.</t>
  </si>
  <si>
    <t>№ п/п</t>
  </si>
  <si>
    <t>ПЕРЕЧЕНЬ</t>
  </si>
  <si>
    <t>ОБЯЗАТЕЛЬНЫХ МЕРОПРИЯТИЙ ПО ЭНЕРГОСБЕРЕЖЕНИЮ И</t>
  </si>
  <si>
    <t>ПОВЫШЕНИЮ ЭНЕРГЕТИЧЕСКОЙ ЭФФЕКТИВНОСТИ</t>
  </si>
  <si>
    <t>Данные указываются без НДС</t>
  </si>
  <si>
    <t>№п/п</t>
  </si>
  <si>
    <t>объем</t>
  </si>
  <si>
    <t>затраты</t>
  </si>
  <si>
    <t>Источник финасирования, за счет средств которого проведено мероприятие</t>
  </si>
  <si>
    <t>техноло-гический эффект</t>
  </si>
  <si>
    <t>экономи-ческий эффект</t>
  </si>
  <si>
    <t>срок окупае-мости</t>
  </si>
  <si>
    <t>тыс.руб</t>
  </si>
  <si>
    <t>кВт·ч,</t>
  </si>
  <si>
    <t>Гкал,</t>
  </si>
  <si>
    <t>тыс.руб.</t>
  </si>
  <si>
    <t>лет</t>
  </si>
  <si>
    <t>1.1.</t>
  </si>
  <si>
    <t>1.2.</t>
  </si>
  <si>
    <t xml:space="preserve">Выравнивание нагрузок фаз в электрических в сетях 0,4 кВ </t>
  </si>
  <si>
    <t>1.3.</t>
  </si>
  <si>
    <t>1.4.</t>
  </si>
  <si>
    <t>1.5.</t>
  </si>
  <si>
    <t>Прочее (расшифровать)</t>
  </si>
  <si>
    <t xml:space="preserve">Технические мероприятия </t>
  </si>
  <si>
    <t>2.1.</t>
  </si>
  <si>
    <t>2.2.</t>
  </si>
  <si>
    <t>2.3.</t>
  </si>
  <si>
    <t xml:space="preserve">Внедрение современных АБК на ПС 35 - 110 кВ             </t>
  </si>
  <si>
    <t>2.4.</t>
  </si>
  <si>
    <t>Замена выключателей на вакуумные или элегазовые</t>
  </si>
  <si>
    <t>2.5.</t>
  </si>
  <si>
    <t>Перевод электросетей на более высокое номинальное напряжение</t>
  </si>
  <si>
    <t>2.6.</t>
  </si>
  <si>
    <t>2.7.</t>
  </si>
  <si>
    <t>2.8.</t>
  </si>
  <si>
    <t>2.9.</t>
  </si>
  <si>
    <t xml:space="preserve">Снижение расходов электроэнергии на собственные нужды </t>
  </si>
  <si>
    <t>2.10.</t>
  </si>
  <si>
    <t>2.11.</t>
  </si>
  <si>
    <t>3.2.</t>
  </si>
  <si>
    <t>3.3.</t>
  </si>
  <si>
    <t>3.4.</t>
  </si>
  <si>
    <t>3.5.</t>
  </si>
  <si>
    <t>3.6.</t>
  </si>
  <si>
    <t>3.7.</t>
  </si>
  <si>
    <t>3.8.</t>
  </si>
  <si>
    <t>Наименование мероприятий</t>
  </si>
  <si>
    <t>Отключение в режимах малых нагрузок трансформаторов на подстанциях с двумя и более трансформаторами</t>
  </si>
  <si>
    <t xml:space="preserve">Отключение трансформаторов на подстанциях с сезонной  нагрузкой      </t>
  </si>
  <si>
    <t xml:space="preserve">Перераспределение нагрузки путем производства переключений   </t>
  </si>
  <si>
    <t>от 28.03.2014 №8/49</t>
  </si>
  <si>
    <t>Замена проводов на большее сечение на перегруженных воздушных линиях электропередачи</t>
  </si>
  <si>
    <t>Разукрупнение распределительных линий 0,4 кВ</t>
  </si>
  <si>
    <t xml:space="preserve">Замена проводов в воздушных линиях электропередачи на СИП </t>
  </si>
  <si>
    <t xml:space="preserve">Мероприятия по совершенствованию систем расчетного и технического учета электроэнергии  и иных энергетических ресурсов          </t>
  </si>
  <si>
    <t xml:space="preserve">Проведение обязательных энергетических обследований </t>
  </si>
  <si>
    <t>ЦЕЛЕВЫЕ ПОКАЗАТЕЛИ ЭНЕРГОСБЕРЕЖЕНИЯ И ПОВЫШЕНИЯ ЭНЕРГЕТИЧЕСКОЙ ЭФФЕКТИВНОСТИ, ДОСТИЖЕНИЕ КОТОРЫХ ДОЛЖНО БЫТЬ ОБЕСПЕЧЕНО В ХОДЕ РЕАЛИЗАЦИИ ПРОГРАММ ЭНЕРГОСБЕРЕЖЕНИЯ И ПОВЫШЕНИЯ ЭНЕРГЕТИЧЕСКОЙ ЭФФЕКТИВНОСТИ</t>
  </si>
  <si>
    <t>Снижение нормативных технологических потерь электрической энергии при ее передаче по электрическим сетям, утвержденных Министерством энергетики Российской Федерации (в случае отсутствия утвержденных Министерством энергетики Российской Федерации, снижение технологических потерь электрической энергии, учтенных в прогнозном сводном балансе электрической энергии и мощности, утверждаемом ФСТ России) по итогам реализации программы (мероприятий)</t>
  </si>
  <si>
    <t>Сокращение удельного расхода электрической энергии на собственные нужды подстанций на 1 условную единицу оборудования подстанций</t>
  </si>
  <si>
    <t>электрическая энергия</t>
  </si>
  <si>
    <t xml:space="preserve">газ </t>
  </si>
  <si>
    <r>
      <t>Сокращение удельного расхода электрической энергии в зданиях, строениях, сооружениях организации на 1 м</t>
    </r>
    <r>
      <rPr>
        <vertAlign val="superscript"/>
        <sz val="11"/>
        <color theme="1"/>
        <rFont val="Times New Roman"/>
        <family val="1"/>
        <charset val="204"/>
      </rPr>
      <t>2</t>
    </r>
    <r>
      <rPr>
        <sz val="11"/>
        <color theme="1"/>
        <rFont val="Times New Roman"/>
        <family val="1"/>
        <charset val="204"/>
      </rPr>
      <t xml:space="preserve"> площади указанных помещений</t>
    </r>
  </si>
  <si>
    <r>
      <t>Сокращение удельного расхода тепловой энергии в зданиях, строениях, сооружениях организации на 1 м</t>
    </r>
    <r>
      <rPr>
        <vertAlign val="superscript"/>
        <sz val="11"/>
        <color theme="1"/>
        <rFont val="Times New Roman"/>
        <family val="1"/>
        <charset val="204"/>
      </rPr>
      <t>3</t>
    </r>
    <r>
      <rPr>
        <sz val="11"/>
        <color theme="1"/>
        <rFont val="Times New Roman"/>
        <family val="1"/>
        <charset val="204"/>
      </rPr>
      <t xml:space="preserve"> объема указанных помещений</t>
    </r>
  </si>
  <si>
    <t>Сокращение удельного расхода горюче-смазочных материалов, используемых для оказания услуг по передаче электрической энергии по электрическим сетям, на 1 км пробега автотранспорта</t>
  </si>
  <si>
    <t>Приложение №4 к приказу</t>
  </si>
  <si>
    <t>(ФОРМА ПРЕДСТАВЛЕНИЯ ОТЧЕТНОСТИ)</t>
  </si>
  <si>
    <t>фактические &lt;*&gt;</t>
  </si>
  <si>
    <t>в т.ч. расход электроэнергии на собственные нужды подстанций</t>
  </si>
  <si>
    <t>3.2.1.</t>
  </si>
  <si>
    <t>удельный расход электрической энергии в зданиях, строениях, сооружениях организации на 1 м² площади указанных помещений (п.4.1./п.4.1.1.)</t>
  </si>
  <si>
    <t xml:space="preserve">&lt;*&gt; - определяется по данным бухгалтерского учета; </t>
  </si>
  <si>
    <t>&lt;**&gt; - утверждается уполномоченным федеральным органом исполнительной власти.</t>
  </si>
  <si>
    <t>отклонение факта от плана</t>
  </si>
  <si>
    <t xml:space="preserve">Суммарный объем зданий, строений, сооружений, находящихся в собственности организации (на ином праве) </t>
  </si>
  <si>
    <t>кг/км,
л/км</t>
  </si>
  <si>
    <t>кг, 
л</t>
  </si>
  <si>
    <t>Приложение №5 к приказу</t>
  </si>
  <si>
    <t xml:space="preserve">Наименование мероприятий </t>
  </si>
  <si>
    <t xml:space="preserve">Организационные мероприятия </t>
  </si>
  <si>
    <t xml:space="preserve">Отключение в режимах малых нагрузок трансформаторов на подстанциях с двумя и более трансформаторами </t>
  </si>
  <si>
    <t xml:space="preserve">Замена недогруженных силовых трансформаторов </t>
  </si>
  <si>
    <t xml:space="preserve">Монтаж и наладка систем автоматического освещения и обогрева помещений распределительных устройств трансформаторных подстанций     </t>
  </si>
  <si>
    <t>Замена проводов на большее сечение на перегруженных воздуш-ных линиях электропередачи</t>
  </si>
  <si>
    <t>Снижение расходов энергоресурсов на хозяйственные нужды</t>
  </si>
  <si>
    <t xml:space="preserve">Организация, проверка и контроль достоверности работы комплексов коммерческого учета электрической энергии        </t>
  </si>
  <si>
    <t xml:space="preserve">Организация, проверка и контроль достоверности работы комплексов технического учета электрической энергии </t>
  </si>
  <si>
    <t xml:space="preserve">Установка отдельных приборов коммерческого учета для потребителей, получающих электрическую энергию от трансформаторов собственных нужд      </t>
  </si>
  <si>
    <t xml:space="preserve">Установка приборов коммерческого учета электроэнергии на границах балансовой принадлежности  </t>
  </si>
  <si>
    <t xml:space="preserve">Установка приборов коммерческого учета  электроэнергии для потребителей    </t>
  </si>
  <si>
    <t xml:space="preserve">Организация, проверка и контроль достоверности работы комплексов расчетного учета прочих энергетических ресурсов (тепловой энергии, воды) для хозяйственных  нужд </t>
  </si>
  <si>
    <t xml:space="preserve">Проведение рейдов по выявлению безучетного и бездоговорного потребления электроэнергии   </t>
  </si>
  <si>
    <t xml:space="preserve">Инвестиционные проекты (объекты), включенные в инвестиционные или производственные программы  </t>
  </si>
  <si>
    <t>Замена перегруженных и установка и ввод в работу дополнительных силовых трансформаторов на эксплуатируемых подстанциях</t>
  </si>
  <si>
    <t>Приложение №6 к приказу</t>
  </si>
  <si>
    <t>Тариф</t>
  </si>
  <si>
    <t>2014 год – отчетный год.</t>
  </si>
  <si>
    <t>Директор</t>
  </si>
  <si>
    <t>-</t>
  </si>
  <si>
    <t>ООО "Томские электрические сети"</t>
  </si>
  <si>
    <t>2 квартал 2018 г.  план</t>
  </si>
  <si>
    <t>2 квартал 2018 г. факт</t>
  </si>
  <si>
    <t>И.В. Клюев</t>
  </si>
  <si>
    <t>__________________________________</t>
  </si>
  <si>
    <t>____________________</t>
  </si>
  <si>
    <t>_______________________</t>
  </si>
  <si>
    <t>7.1</t>
  </si>
  <si>
    <t>7.1.1</t>
  </si>
  <si>
    <t>7.1.2</t>
  </si>
  <si>
    <t>Общее количество используемых осветительных устройств</t>
  </si>
  <si>
    <t>Количество осветительных устройств с использованием светодиодов</t>
  </si>
  <si>
    <t>фактически установлено за весь период реализации программы</t>
  </si>
  <si>
    <t>подлежит установке в периоде</t>
  </si>
  <si>
    <t>Замена осветительных устройств на осветительные устройства с использованием светодиодов</t>
  </si>
  <si>
    <t>2.12.</t>
  </si>
  <si>
    <t>7.</t>
  </si>
  <si>
    <t>Процент использования осветительных устройств с использованием светодиодов от общего объема осветительных устройств</t>
  </si>
  <si>
    <t xml:space="preserve">Приложение №1 к приказу
Департамента тарифного регулирования
Томской области
от 28.03.2014 №8/49
</t>
  </si>
  <si>
    <t>№</t>
  </si>
  <si>
    <t xml:space="preserve">Год, предшествующий началу реализации программы </t>
  </si>
  <si>
    <t>2019 год</t>
  </si>
  <si>
    <t>2020 год</t>
  </si>
  <si>
    <t>2021 год</t>
  </si>
  <si>
    <t>2022 год</t>
  </si>
  <si>
    <t>2023 год</t>
  </si>
  <si>
    <t>п/п</t>
  </si>
  <si>
    <t>тыс.кВт∙ч</t>
  </si>
  <si>
    <t>кВт∙ч/у.е.</t>
  </si>
  <si>
    <t>∙</t>
  </si>
  <si>
    <t>кВт∙ч/м²</t>
  </si>
  <si>
    <t>л/км</t>
  </si>
  <si>
    <t>л</t>
  </si>
  <si>
    <t>Д.С. Осипов</t>
  </si>
  <si>
    <t>___________</t>
  </si>
  <si>
    <t>Приложение №2 к приказу
Департамента тарифного регулирования
Томской области
от 28.03.2014 №8/49</t>
  </si>
  <si>
    <t>кВт.ч,</t>
  </si>
  <si>
    <t>м132</t>
  </si>
  <si>
    <t>м133</t>
  </si>
  <si>
    <t xml:space="preserve">Организационные мероприятия  </t>
  </si>
  <si>
    <t>Выравнивание нагрузок фаз в электрических сетях 0,4 кВ</t>
  </si>
  <si>
    <t>2 раза в год</t>
  </si>
  <si>
    <t>Отключение трансформаторов на подстанциях с сезонной нагрузкой</t>
  </si>
  <si>
    <t>Перераспределение нагрузки путем производства переключений</t>
  </si>
  <si>
    <t>прочее (расшифровать)</t>
  </si>
  <si>
    <t xml:space="preserve">Замена недогруженных силовых трансформаторов    </t>
  </si>
  <si>
    <t>Монтаж и наладка систем автоматического освещения и обогрева помещений распределительных устройств трансформаторных подстанций</t>
  </si>
  <si>
    <t>Внедрение современных АБК на ПС 35-110 кВ</t>
  </si>
  <si>
    <t>Замена проводов в воздушных линиях электропередачи на СИП</t>
  </si>
  <si>
    <t xml:space="preserve">Снижение расходов энергоресурсов на хозяйственные нужды </t>
  </si>
  <si>
    <t xml:space="preserve">Мероприятия по совершенствованию систем расчетного и технического учета электроэнергии и иных энергетических ресурсов         </t>
  </si>
  <si>
    <t>Организация, проверка и контроль достоверности работы комплексов коммерческого учета электрической энергии</t>
  </si>
  <si>
    <t>1 раз в квартал</t>
  </si>
  <si>
    <t>Организация, проверка и контроль достоверности работы комплексов технического учета электрической энергии</t>
  </si>
  <si>
    <t>Установка отдельных приборов коммерческого учета для потребителей, получающих эл.энергию от трансформаторов собственных нужд</t>
  </si>
  <si>
    <t>Установка приборов коммерческого учета эл.энергии на границах балансовой принадлежности</t>
  </si>
  <si>
    <t>1 шт</t>
  </si>
  <si>
    <t>Установка приборов коммерческого учета эл.энергии для потребителей</t>
  </si>
  <si>
    <t>Организация, проверка и контроль достоверности работы комплексов расчетного учета прочих энергетических ресурсов (тепловой энергии, воды) для хозяйственных нужд</t>
  </si>
  <si>
    <t>Проведение рейдов по выявлению безучетного и бездоговорного потребления электроэнергии</t>
  </si>
  <si>
    <t>__________</t>
  </si>
  <si>
    <t>__________________________</t>
  </si>
  <si>
    <t>Приложение №3 к приказу
Департамента тарифного регулирования
Томской области
от 28.03.2014 №8/49</t>
  </si>
  <si>
    <t>Сокращение удельного расхода горюче-смазочных материалов на 1 км пробега автотранспорта</t>
  </si>
  <si>
    <t>ОБЯЗАТЕЛЬНЫХ МЕРОПРИЯТИЙ ПО ЭНЕРГОСБЕРЕЖЕНИЮ</t>
  </si>
  <si>
    <t xml:space="preserve">
ЦЕЛЕВЫЕ ПОКАЗАТЕЛИ ЭНЕРГОСБЕРЕЖЕНИЯ И ПОВЫШЕНИЯ
ЭНЕРГЕТИЧЕСКОЙ ЭФФЕКТИВНОСТИ, ДОСТИЖЕНИЕ КОТОРЫХ ДОЛЖНО БЫТЬ
ОБЕСПЕЧЕНО В ХОДЕ РЕАЛИЗАЦИИ ПРОГРАММ ЭНЕРГОСБЕРЕЖЕНИЯ
И ПОВЫШЕНИЯ ЭНЕРГЕТИЧЕСКОЙ ЭФФЕКТИВНОСТИ
(ФОРМА ПРЕДСТАВЛЕНИЯ ПРОГРАММ)
</t>
  </si>
  <si>
    <t xml:space="preserve">факт предыдущего отчетного  2021 года </t>
  </si>
  <si>
    <t>2022 год             
план</t>
  </si>
  <si>
    <t>2022 год             
факт</t>
  </si>
  <si>
    <t>2022 г.  план</t>
  </si>
  <si>
    <t>2022 г. факт</t>
  </si>
  <si>
    <t>2022 год план</t>
  </si>
  <si>
    <t>2022 год факт</t>
  </si>
  <si>
    <t>Прочее (расшифровать): Монтаж устройств передачи данных для АСКУЭ</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</si>
</sst>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0.000"/>
    <numFmt numFmtId="165" formatCode="0.00000"/>
    <numFmt numFmtId="166" formatCode="0.0000000"/>
    <numFmt numFmtId="167" formatCode="0.0000"/>
    <numFmt numFmtId="168" formatCode="0.0"/>
    <numFmt numFmtId="169" formatCode="0.000000"/>
    <numFmt numFmtId="170" formatCode="#,##0.000"/>
  </numFmts>
  <fonts count="18" x14ac:knownFonts="1">
    <font>
      <sz val="11"/>
      <color theme="1"/>
      <name val="Calibri"/>
      <family val="2"/>
      <scheme val="minor"/>
    </font>
    <font>
      <sz val="11"/>
      <color theme="1"/>
      <name val="Times New Roman"/>
      <family val="1"/>
      <charset val="204"/>
    </font>
    <font>
      <b/>
      <sz val="11"/>
      <color theme="1"/>
      <name val="Times New Roman"/>
      <family val="1"/>
      <charset val="204"/>
    </font>
    <font>
      <b/>
      <sz val="8"/>
      <color theme="1"/>
      <name val="Times New Roman"/>
      <family val="1"/>
      <charset val="204"/>
    </font>
    <font>
      <b/>
      <sz val="9"/>
      <color theme="1"/>
      <name val="Times New Roman"/>
      <family val="1"/>
      <charset val="204"/>
    </font>
    <font>
      <sz val="8"/>
      <color theme="1"/>
      <name val="Times New Roman"/>
      <family val="1"/>
      <charset val="204"/>
    </font>
    <font>
      <sz val="10"/>
      <color theme="1"/>
      <name val="Times New Roman"/>
      <family val="1"/>
      <charset val="204"/>
    </font>
    <font>
      <vertAlign val="superscript"/>
      <sz val="11"/>
      <color theme="1"/>
      <name val="Times New Roman"/>
      <family val="1"/>
      <charset val="204"/>
    </font>
    <font>
      <sz val="9"/>
      <name val="Tahoma"/>
      <family val="2"/>
      <charset val="204"/>
    </font>
    <font>
      <sz val="11"/>
      <color theme="1"/>
      <name val="Calibri"/>
      <family val="2"/>
      <scheme val="minor"/>
    </font>
    <font>
      <u/>
      <sz val="11"/>
      <color theme="10"/>
      <name val="Calibri"/>
      <family val="2"/>
      <scheme val="minor"/>
    </font>
    <font>
      <sz val="11"/>
      <name val="Times New Roman"/>
      <family val="1"/>
      <charset val="204"/>
    </font>
    <font>
      <sz val="10"/>
      <color theme="1"/>
      <name val="Calibri"/>
      <family val="2"/>
      <scheme val="minor"/>
    </font>
    <font>
      <b/>
      <sz val="10"/>
      <color theme="1"/>
      <name val="Times New Roman"/>
      <family val="1"/>
      <charset val="204"/>
    </font>
    <font>
      <sz val="9"/>
      <color theme="1"/>
      <name val="Times New Roman"/>
      <family val="1"/>
      <charset val="204"/>
    </font>
    <font>
      <sz val="10"/>
      <name val="Helv"/>
    </font>
    <font>
      <sz val="9"/>
      <name val="Times New Roman"/>
      <family val="1"/>
      <charset val="204"/>
    </font>
    <font>
      <sz val="10"/>
      <name val="Times New Roman"/>
      <family val="1"/>
      <charset val="204"/>
    </font>
  </fonts>
  <fills count="5">
    <fill>
      <patternFill patternType="none"/>
    </fill>
    <fill>
      <patternFill patternType="gray125"/>
    </fill>
    <fill>
      <patternFill patternType="solid">
        <fgColor indexed="42"/>
        <bgColor indexed="64"/>
      </patternFill>
    </fill>
    <fill>
      <patternFill patternType="solid">
        <fgColor theme="0"/>
        <bgColor indexed="64"/>
      </patternFill>
    </fill>
    <fill>
      <patternFill patternType="solid">
        <fgColor rgb="FF00B050"/>
        <bgColor indexed="64"/>
      </patternFill>
    </fill>
  </fills>
  <borders count="55">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rgb="FFFFFFFF"/>
      </left>
      <right/>
      <top/>
      <bottom style="medium">
        <color indexed="64"/>
      </bottom>
      <diagonal/>
    </border>
    <border>
      <left/>
      <right/>
      <top/>
      <bottom style="medium">
        <color indexed="64"/>
      </bottom>
      <diagonal/>
    </border>
    <border>
      <left/>
      <right/>
      <top style="medium">
        <color indexed="64"/>
      </top>
      <bottom style="medium">
        <color indexed="64"/>
      </bottom>
      <diagonal/>
    </border>
    <border>
      <left/>
      <right/>
      <top/>
      <bottom style="thin">
        <color indexed="64"/>
      </bottom>
      <diagonal/>
    </border>
    <border>
      <left style="thin">
        <color indexed="64"/>
      </left>
      <right style="medium">
        <color indexed="64"/>
      </right>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rgb="FFFFFFFF"/>
      </left>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bottom style="thin">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thin">
        <color indexed="64"/>
      </top>
      <bottom style="thin">
        <color indexed="64"/>
      </bottom>
      <diagonal/>
    </border>
    <border>
      <left style="thin">
        <color indexed="64"/>
      </left>
      <right style="medium">
        <color indexed="64"/>
      </right>
      <top style="medium">
        <color indexed="64"/>
      </top>
      <bottom/>
      <diagonal/>
    </border>
    <border>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diagonal/>
    </border>
    <border>
      <left style="thin">
        <color indexed="64"/>
      </left>
      <right/>
      <top style="medium">
        <color indexed="64"/>
      </top>
      <bottom style="thin">
        <color indexed="64"/>
      </bottom>
      <diagonal/>
    </border>
  </borders>
  <cellStyleXfs count="6">
    <xf numFmtId="0" fontId="0" fillId="0" borderId="0"/>
    <xf numFmtId="4" fontId="8" fillId="2" borderId="0" applyFont="0" applyBorder="0">
      <alignment horizontal="right"/>
    </xf>
    <xf numFmtId="9" fontId="9" fillId="0" borderId="0" applyFont="0" applyFill="0" applyBorder="0" applyAlignment="0" applyProtection="0"/>
    <xf numFmtId="0" fontId="10" fillId="0" borderId="0" applyNumberFormat="0" applyFill="0" applyBorder="0" applyAlignment="0" applyProtection="0"/>
    <xf numFmtId="0" fontId="15" fillId="0" borderId="0"/>
    <xf numFmtId="0" fontId="17" fillId="0" borderId="0"/>
  </cellStyleXfs>
  <cellXfs count="378">
    <xf numFmtId="0" fontId="0" fillId="0" borderId="0" xfId="0"/>
    <xf numFmtId="0" fontId="1" fillId="0" borderId="0" xfId="0" applyFont="1" applyAlignment="1">
      <alignment vertical="center"/>
    </xf>
    <xf numFmtId="0" fontId="1" fillId="0" borderId="0" xfId="0" applyFont="1"/>
    <xf numFmtId="0" fontId="1" fillId="0" borderId="1" xfId="0" applyFont="1" applyBorder="1" applyAlignment="1">
      <alignment horizontal="center" vertical="center" wrapText="1"/>
    </xf>
    <xf numFmtId="0" fontId="1" fillId="0" borderId="1" xfId="0" applyFont="1" applyBorder="1" applyAlignment="1">
      <alignment vertical="center" wrapText="1"/>
    </xf>
    <xf numFmtId="0" fontId="1" fillId="0" borderId="5"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2" xfId="0" applyFont="1" applyBorder="1" applyAlignment="1">
      <alignment vertical="center" wrapText="1"/>
    </xf>
    <xf numFmtId="0" fontId="1" fillId="0" borderId="13" xfId="0" applyFont="1" applyBorder="1" applyAlignment="1">
      <alignment vertical="center" wrapText="1"/>
    </xf>
    <xf numFmtId="0" fontId="1" fillId="0" borderId="0" xfId="0" applyFont="1" applyAlignment="1">
      <alignment horizontal="justify" vertical="center"/>
    </xf>
    <xf numFmtId="0" fontId="2" fillId="0" borderId="5" xfId="0" applyFont="1" applyBorder="1" applyAlignment="1">
      <alignment horizontal="center" vertical="center" wrapText="1"/>
    </xf>
    <xf numFmtId="0" fontId="1" fillId="0" borderId="1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6" fillId="0" borderId="1" xfId="0" applyFont="1" applyBorder="1" applyAlignment="1">
      <alignment vertical="center" wrapText="1"/>
    </xf>
    <xf numFmtId="0" fontId="1" fillId="0" borderId="0" xfId="0" applyFont="1" applyAlignment="1">
      <alignment horizontal="justify" vertical="center" wrapText="1"/>
    </xf>
    <xf numFmtId="0" fontId="0" fillId="0" borderId="0" xfId="0" applyAlignment="1">
      <alignment wrapText="1"/>
    </xf>
    <xf numFmtId="0" fontId="0" fillId="0" borderId="0" xfId="0" applyAlignment="1">
      <alignment horizontal="left"/>
    </xf>
    <xf numFmtId="164" fontId="0" fillId="0" borderId="0" xfId="0" applyNumberFormat="1"/>
    <xf numFmtId="0" fontId="1" fillId="3" borderId="1" xfId="0" applyFont="1" applyFill="1" applyBorder="1" applyAlignment="1">
      <alignment vertical="center" wrapText="1"/>
    </xf>
    <xf numFmtId="168" fontId="1" fillId="3" borderId="1" xfId="0" applyNumberFormat="1" applyFont="1" applyFill="1" applyBorder="1" applyAlignment="1">
      <alignment vertical="center" wrapText="1"/>
    </xf>
    <xf numFmtId="0" fontId="1" fillId="3" borderId="1" xfId="0" applyFont="1" applyFill="1" applyBorder="1" applyAlignment="1">
      <alignment horizontal="center" vertical="center" wrapText="1"/>
    </xf>
    <xf numFmtId="0" fontId="1" fillId="3" borderId="12" xfId="0" applyFont="1" applyFill="1" applyBorder="1" applyAlignment="1">
      <alignment vertical="center" wrapText="1"/>
    </xf>
    <xf numFmtId="0" fontId="1" fillId="0" borderId="6" xfId="0" applyFont="1" applyBorder="1" applyAlignment="1">
      <alignment horizontal="center" vertical="center" wrapText="1"/>
    </xf>
    <xf numFmtId="167" fontId="1" fillId="0" borderId="1" xfId="0" applyNumberFormat="1" applyFont="1" applyBorder="1" applyAlignment="1">
      <alignment horizontal="center" vertical="center" wrapText="1"/>
    </xf>
    <xf numFmtId="0" fontId="6" fillId="3" borderId="1" xfId="0" applyFont="1" applyFill="1" applyBorder="1" applyAlignment="1">
      <alignment vertical="center" wrapText="1"/>
    </xf>
    <xf numFmtId="0" fontId="6" fillId="3" borderId="1" xfId="0" applyFont="1" applyFill="1" applyBorder="1" applyAlignment="1">
      <alignment horizontal="center" vertical="center" wrapText="1"/>
    </xf>
    <xf numFmtId="167" fontId="6" fillId="3" borderId="1" xfId="0" applyNumberFormat="1" applyFont="1" applyFill="1" applyBorder="1" applyAlignment="1">
      <alignment horizontal="center" vertical="center" wrapText="1"/>
    </xf>
    <xf numFmtId="167" fontId="1" fillId="3" borderId="1" xfId="0" applyNumberFormat="1" applyFont="1" applyFill="1" applyBorder="1" applyAlignment="1">
      <alignment horizontal="center" vertical="center" wrapText="1"/>
    </xf>
    <xf numFmtId="0" fontId="2" fillId="3" borderId="23" xfId="0" applyFont="1" applyFill="1" applyBorder="1" applyAlignment="1">
      <alignment horizontal="center" vertical="center" wrapText="1"/>
    </xf>
    <xf numFmtId="0" fontId="0" fillId="3" borderId="0" xfId="0" applyFill="1"/>
    <xf numFmtId="0" fontId="1" fillId="3" borderId="0" xfId="0" applyFont="1" applyFill="1"/>
    <xf numFmtId="167" fontId="1" fillId="0" borderId="13" xfId="0" applyNumberFormat="1" applyFont="1" applyBorder="1" applyAlignment="1">
      <alignment horizontal="center" vertical="center" wrapText="1"/>
    </xf>
    <xf numFmtId="0" fontId="1" fillId="0" borderId="0" xfId="0" applyFont="1" applyAlignment="1">
      <alignment horizontal="right" vertical="center"/>
    </xf>
    <xf numFmtId="0" fontId="4" fillId="3" borderId="16" xfId="0" applyFont="1" applyFill="1" applyBorder="1" applyAlignment="1">
      <alignment horizontal="center" vertical="center" wrapText="1"/>
    </xf>
    <xf numFmtId="0" fontId="0" fillId="0" borderId="32" xfId="0" applyBorder="1"/>
    <xf numFmtId="0" fontId="2" fillId="0" borderId="37" xfId="0" applyFont="1" applyBorder="1" applyAlignment="1">
      <alignment horizontal="center" vertical="center" wrapText="1"/>
    </xf>
    <xf numFmtId="0" fontId="2" fillId="0" borderId="26" xfId="0" applyFont="1" applyBorder="1" applyAlignment="1">
      <alignment horizontal="center" vertical="center" wrapText="1"/>
    </xf>
    <xf numFmtId="0" fontId="4" fillId="0" borderId="26" xfId="0" applyFont="1" applyBorder="1" applyAlignment="1">
      <alignment horizontal="center" vertical="center" wrapText="1"/>
    </xf>
    <xf numFmtId="0" fontId="1" fillId="0" borderId="0" xfId="0" applyFont="1" applyAlignment="1">
      <alignment horizontal="right" vertical="center"/>
    </xf>
    <xf numFmtId="0" fontId="1" fillId="3" borderId="5" xfId="0" applyFont="1" applyFill="1" applyBorder="1" applyAlignment="1">
      <alignment vertical="center" wrapText="1"/>
    </xf>
    <xf numFmtId="0" fontId="1" fillId="3" borderId="5" xfId="0" applyFont="1" applyFill="1" applyBorder="1" applyAlignment="1">
      <alignment horizontal="center" vertical="center" wrapText="1"/>
    </xf>
    <xf numFmtId="0" fontId="1" fillId="3" borderId="0" xfId="0" applyFont="1" applyFill="1" applyAlignment="1">
      <alignment vertical="center"/>
    </xf>
    <xf numFmtId="0" fontId="1" fillId="3" borderId="0" xfId="0" applyFont="1" applyFill="1" applyAlignment="1">
      <alignment horizontal="right" vertical="center"/>
    </xf>
    <xf numFmtId="0" fontId="1" fillId="3" borderId="32" xfId="0" applyFont="1" applyFill="1" applyBorder="1" applyAlignment="1">
      <alignment horizontal="center" vertical="center"/>
    </xf>
    <xf numFmtId="0" fontId="0" fillId="3" borderId="32" xfId="0" applyFill="1" applyBorder="1"/>
    <xf numFmtId="0" fontId="3" fillId="3" borderId="22" xfId="0" applyFont="1" applyFill="1" applyBorder="1" applyAlignment="1">
      <alignment horizontal="center" vertical="center" wrapText="1"/>
    </xf>
    <xf numFmtId="0" fontId="3" fillId="3" borderId="34" xfId="0" applyFont="1" applyFill="1" applyBorder="1" applyAlignment="1">
      <alignment horizontal="center" vertical="center" wrapText="1"/>
    </xf>
    <xf numFmtId="0" fontId="1" fillId="3" borderId="11" xfId="0" applyFont="1" applyFill="1" applyBorder="1" applyAlignment="1">
      <alignment horizontal="center" vertical="center" wrapText="1"/>
    </xf>
    <xf numFmtId="0" fontId="2" fillId="3" borderId="39" xfId="0" applyFont="1" applyFill="1" applyBorder="1" applyAlignment="1">
      <alignment vertical="center" wrapText="1"/>
    </xf>
    <xf numFmtId="0" fontId="5" fillId="3" borderId="11" xfId="0" applyFont="1" applyFill="1" applyBorder="1" applyAlignment="1">
      <alignment vertical="center" wrapText="1"/>
    </xf>
    <xf numFmtId="0" fontId="5" fillId="3" borderId="13" xfId="0" applyFont="1" applyFill="1" applyBorder="1" applyAlignment="1">
      <alignment vertical="center" wrapText="1"/>
    </xf>
    <xf numFmtId="0" fontId="5" fillId="3" borderId="15" xfId="0" applyFont="1" applyFill="1" applyBorder="1" applyAlignment="1">
      <alignment vertical="center" wrapText="1"/>
    </xf>
    <xf numFmtId="0" fontId="1" fillId="3" borderId="20" xfId="0" applyFont="1" applyFill="1" applyBorder="1" applyAlignment="1">
      <alignment vertical="center" wrapText="1"/>
    </xf>
    <xf numFmtId="0" fontId="5" fillId="3" borderId="5" xfId="0" applyFont="1" applyFill="1" applyBorder="1" applyAlignment="1">
      <alignment vertical="center" wrapText="1"/>
    </xf>
    <xf numFmtId="0" fontId="5" fillId="3" borderId="1" xfId="0" applyFont="1" applyFill="1" applyBorder="1" applyAlignment="1">
      <alignment vertical="center" wrapText="1"/>
    </xf>
    <xf numFmtId="0" fontId="5" fillId="3" borderId="6" xfId="0" applyFont="1" applyFill="1" applyBorder="1" applyAlignment="1">
      <alignment vertical="center" wrapText="1"/>
    </xf>
    <xf numFmtId="1" fontId="1" fillId="3" borderId="1" xfId="0" applyNumberFormat="1" applyFont="1" applyFill="1" applyBorder="1" applyAlignment="1">
      <alignment vertical="center" wrapText="1"/>
    </xf>
    <xf numFmtId="0" fontId="1" fillId="3" borderId="6" xfId="0" applyFont="1" applyFill="1" applyBorder="1" applyAlignment="1">
      <alignment horizontal="center" vertical="center" wrapText="1"/>
    </xf>
    <xf numFmtId="0" fontId="2" fillId="3" borderId="20" xfId="0" applyFont="1" applyFill="1" applyBorder="1" applyAlignment="1">
      <alignment vertical="center" wrapText="1"/>
    </xf>
    <xf numFmtId="0" fontId="5" fillId="3" borderId="1" xfId="0" applyFont="1" applyFill="1" applyBorder="1" applyAlignment="1">
      <alignment horizontal="center" vertical="center" wrapText="1"/>
    </xf>
    <xf numFmtId="0" fontId="1" fillId="3" borderId="14"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 fillId="3" borderId="27" xfId="0" applyFont="1" applyFill="1" applyBorder="1" applyAlignment="1">
      <alignment vertical="center" wrapText="1"/>
    </xf>
    <xf numFmtId="0" fontId="5" fillId="3" borderId="7" xfId="0" applyFont="1" applyFill="1" applyBorder="1" applyAlignment="1">
      <alignment vertical="center" wrapText="1"/>
    </xf>
    <xf numFmtId="0" fontId="5" fillId="3" borderId="8" xfId="0" applyFont="1" applyFill="1" applyBorder="1" applyAlignment="1">
      <alignment vertical="center" wrapText="1"/>
    </xf>
    <xf numFmtId="0" fontId="5" fillId="3" borderId="9" xfId="0" applyFont="1" applyFill="1" applyBorder="1" applyAlignment="1">
      <alignment vertical="center" wrapText="1"/>
    </xf>
    <xf numFmtId="0" fontId="5" fillId="3" borderId="0" xfId="0" applyFont="1" applyFill="1" applyAlignment="1">
      <alignment vertical="center"/>
    </xf>
    <xf numFmtId="0" fontId="2" fillId="3" borderId="21" xfId="0" applyFont="1" applyFill="1" applyBorder="1" applyAlignment="1">
      <alignment horizontal="center" vertical="center" wrapText="1"/>
    </xf>
    <xf numFmtId="0" fontId="2" fillId="3" borderId="16" xfId="0" applyFont="1" applyFill="1" applyBorder="1" applyAlignment="1">
      <alignment horizontal="center" vertical="center" wrapText="1"/>
    </xf>
    <xf numFmtId="0" fontId="2" fillId="3" borderId="22" xfId="0" applyFont="1" applyFill="1" applyBorder="1" applyAlignment="1">
      <alignment horizontal="center" vertical="center" wrapText="1"/>
    </xf>
    <xf numFmtId="167" fontId="1" fillId="3" borderId="6" xfId="0" applyNumberFormat="1" applyFont="1" applyFill="1" applyBorder="1" applyAlignment="1">
      <alignment horizontal="center" vertical="center" wrapText="1"/>
    </xf>
    <xf numFmtId="0" fontId="2" fillId="3" borderId="41" xfId="0" applyFont="1" applyFill="1" applyBorder="1" applyAlignment="1">
      <alignment horizontal="center" vertical="center" wrapText="1"/>
    </xf>
    <xf numFmtId="0" fontId="2" fillId="3" borderId="34" xfId="0" applyFont="1" applyFill="1" applyBorder="1" applyAlignment="1">
      <alignment horizontal="center" vertical="center" wrapText="1"/>
    </xf>
    <xf numFmtId="0" fontId="1" fillId="3" borderId="20"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4" fillId="0" borderId="42" xfId="0" applyFont="1" applyBorder="1" applyAlignment="1">
      <alignment horizontal="center" vertical="center" wrapText="1"/>
    </xf>
    <xf numFmtId="0" fontId="2" fillId="0" borderId="34" xfId="0" applyFont="1" applyBorder="1" applyAlignment="1">
      <alignment horizontal="center" vertical="center" wrapText="1"/>
    </xf>
    <xf numFmtId="0" fontId="1" fillId="0" borderId="39" xfId="0" applyFont="1" applyBorder="1" applyAlignment="1">
      <alignment horizontal="center" vertical="center" wrapText="1"/>
    </xf>
    <xf numFmtId="0" fontId="1" fillId="0" borderId="20" xfId="0" applyFont="1" applyBorder="1" applyAlignment="1">
      <alignment horizontal="center" vertical="center" wrapText="1"/>
    </xf>
    <xf numFmtId="0" fontId="6" fillId="0" borderId="20" xfId="0" applyFont="1" applyBorder="1" applyAlignment="1">
      <alignment vertical="center" wrapText="1"/>
    </xf>
    <xf numFmtId="0" fontId="4" fillId="0" borderId="37" xfId="0" applyFont="1" applyBorder="1" applyAlignment="1">
      <alignment horizontal="center" vertical="center" wrapText="1"/>
    </xf>
    <xf numFmtId="167" fontId="1" fillId="0" borderId="5" xfId="0" applyNumberFormat="1" applyFont="1" applyBorder="1" applyAlignment="1">
      <alignment horizontal="center" vertical="center" wrapText="1"/>
    </xf>
    <xf numFmtId="0" fontId="6" fillId="3" borderId="5"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1" fillId="3" borderId="1" xfId="0" applyFont="1" applyFill="1" applyBorder="1" applyAlignment="1">
      <alignment vertical="center" wrapText="1"/>
    </xf>
    <xf numFmtId="0" fontId="3" fillId="3" borderId="1" xfId="0" applyFont="1" applyFill="1" applyBorder="1" applyAlignment="1">
      <alignment horizontal="center" vertical="center" wrapText="1"/>
    </xf>
    <xf numFmtId="0" fontId="3" fillId="3" borderId="12" xfId="0" applyFont="1" applyFill="1" applyBorder="1" applyAlignment="1">
      <alignment horizontal="center" vertical="center" wrapText="1"/>
    </xf>
    <xf numFmtId="0" fontId="3" fillId="3" borderId="16" xfId="0" applyFont="1" applyFill="1" applyBorder="1" applyAlignment="1">
      <alignment horizontal="center" vertical="center" wrapText="1"/>
    </xf>
    <xf numFmtId="0" fontId="3" fillId="3" borderId="26"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3" fillId="3" borderId="24" xfId="0" applyFont="1" applyFill="1" applyBorder="1" applyAlignment="1">
      <alignment horizontal="center" vertical="center" wrapText="1"/>
    </xf>
    <xf numFmtId="0" fontId="1" fillId="3" borderId="6" xfId="0" applyFont="1" applyFill="1" applyBorder="1" applyAlignment="1">
      <alignment vertical="center" wrapText="1"/>
    </xf>
    <xf numFmtId="0" fontId="1" fillId="3" borderId="14" xfId="0" applyFont="1" applyFill="1" applyBorder="1" applyAlignment="1">
      <alignment vertical="center" wrapText="1"/>
    </xf>
    <xf numFmtId="0" fontId="5" fillId="3" borderId="5" xfId="0" applyFont="1" applyFill="1" applyBorder="1" applyAlignment="1">
      <alignment horizontal="center" vertical="center" wrapText="1"/>
    </xf>
    <xf numFmtId="0" fontId="1" fillId="3" borderId="25" xfId="0" applyFont="1" applyFill="1" applyBorder="1" applyAlignment="1">
      <alignment vertical="center" wrapText="1"/>
    </xf>
    <xf numFmtId="0" fontId="1" fillId="0" borderId="0" xfId="0" applyFont="1" applyAlignment="1">
      <alignment horizontal="right" vertical="center"/>
    </xf>
    <xf numFmtId="0" fontId="1" fillId="3" borderId="5" xfId="0" applyFont="1" applyFill="1" applyBorder="1" applyAlignment="1">
      <alignment horizontal="center" vertical="center" wrapText="1"/>
    </xf>
    <xf numFmtId="0" fontId="1" fillId="3" borderId="1" xfId="0" applyFont="1" applyFill="1" applyBorder="1" applyAlignment="1">
      <alignment vertical="center" wrapText="1"/>
    </xf>
    <xf numFmtId="0" fontId="3" fillId="3" borderId="1"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3" fillId="3" borderId="12" xfId="0" applyFont="1" applyFill="1" applyBorder="1" applyAlignment="1">
      <alignment horizontal="center" vertical="center" wrapText="1"/>
    </xf>
    <xf numFmtId="0" fontId="3" fillId="3" borderId="16" xfId="0" applyFont="1" applyFill="1" applyBorder="1" applyAlignment="1">
      <alignment horizontal="center" vertical="center" wrapText="1"/>
    </xf>
    <xf numFmtId="0" fontId="3" fillId="3" borderId="26"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13" xfId="0" applyFont="1" applyFill="1" applyBorder="1" applyAlignment="1">
      <alignment vertical="center" wrapText="1"/>
    </xf>
    <xf numFmtId="167" fontId="1" fillId="0" borderId="1" xfId="0" applyNumberFormat="1" applyFont="1" applyFill="1" applyBorder="1" applyAlignment="1">
      <alignment horizontal="center" vertical="center" wrapText="1"/>
    </xf>
    <xf numFmtId="0" fontId="0" fillId="4" borderId="0" xfId="0" applyFont="1" applyFill="1"/>
    <xf numFmtId="0" fontId="0" fillId="4" borderId="0" xfId="0" applyFill="1"/>
    <xf numFmtId="165" fontId="0" fillId="4" borderId="0" xfId="0" applyNumberFormat="1" applyFill="1"/>
    <xf numFmtId="0" fontId="2" fillId="3" borderId="31"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1" xfId="0" applyFont="1" applyFill="1" applyBorder="1" applyAlignment="1">
      <alignment vertical="center" wrapText="1"/>
    </xf>
    <xf numFmtId="9" fontId="1" fillId="0" borderId="1" xfId="2" applyFont="1" applyFill="1" applyBorder="1" applyAlignment="1">
      <alignment horizontal="center" vertical="center" wrapText="1"/>
    </xf>
    <xf numFmtId="0" fontId="4" fillId="0" borderId="33" xfId="0" applyFont="1" applyFill="1" applyBorder="1" applyAlignment="1">
      <alignment horizontal="center" vertical="center" wrapText="1"/>
    </xf>
    <xf numFmtId="0" fontId="1" fillId="0" borderId="39" xfId="0" applyFont="1" applyFill="1" applyBorder="1" applyAlignment="1">
      <alignment horizontal="center" vertical="center" wrapText="1"/>
    </xf>
    <xf numFmtId="167" fontId="1" fillId="0" borderId="11" xfId="0" applyNumberFormat="1" applyFont="1" applyFill="1" applyBorder="1" applyAlignment="1">
      <alignment horizontal="center" vertical="center" wrapText="1"/>
    </xf>
    <xf numFmtId="167" fontId="1" fillId="0" borderId="39" xfId="0" applyNumberFormat="1" applyFont="1" applyFill="1" applyBorder="1" applyAlignment="1">
      <alignment horizontal="center" vertical="center" wrapText="1"/>
    </xf>
    <xf numFmtId="167" fontId="1" fillId="0" borderId="13" xfId="0" applyNumberFormat="1" applyFont="1" applyFill="1" applyBorder="1" applyAlignment="1">
      <alignment horizontal="center" vertical="center" wrapText="1"/>
    </xf>
    <xf numFmtId="0" fontId="1" fillId="0" borderId="20" xfId="0" applyFont="1" applyFill="1" applyBorder="1" applyAlignment="1">
      <alignment horizontal="center" vertical="center" wrapText="1"/>
    </xf>
    <xf numFmtId="167" fontId="1" fillId="0" borderId="5" xfId="0" applyNumberFormat="1" applyFont="1" applyFill="1" applyBorder="1" applyAlignment="1">
      <alignment horizontal="center" vertical="center" wrapText="1"/>
    </xf>
    <xf numFmtId="167" fontId="1" fillId="0" borderId="20" xfId="0" applyNumberFormat="1" applyFont="1" applyFill="1" applyBorder="1" applyAlignment="1">
      <alignment horizontal="center" vertical="center" wrapText="1"/>
    </xf>
    <xf numFmtId="2" fontId="1" fillId="0" borderId="20" xfId="0" applyNumberFormat="1" applyFont="1" applyFill="1" applyBorder="1" applyAlignment="1">
      <alignment horizontal="center" vertical="center" wrapText="1"/>
    </xf>
    <xf numFmtId="2" fontId="1" fillId="0" borderId="1" xfId="0" applyNumberFormat="1" applyFont="1" applyFill="1" applyBorder="1" applyAlignment="1">
      <alignment horizontal="center" vertical="center" wrapText="1"/>
    </xf>
    <xf numFmtId="167" fontId="1" fillId="0" borderId="6" xfId="0" applyNumberFormat="1" applyFont="1" applyFill="1" applyBorder="1" applyAlignment="1">
      <alignment horizontal="center" vertical="center" wrapText="1"/>
    </xf>
    <xf numFmtId="0" fontId="1" fillId="3" borderId="0" xfId="0" applyFont="1" applyFill="1" applyAlignment="1">
      <alignment horizontal="left"/>
    </xf>
    <xf numFmtId="9" fontId="1" fillId="0" borderId="15" xfId="2" applyNumberFormat="1" applyFont="1" applyBorder="1" applyAlignment="1">
      <alignment horizontal="center" vertical="center" wrapText="1"/>
    </xf>
    <xf numFmtId="0" fontId="6" fillId="0" borderId="5" xfId="0" applyFont="1" applyBorder="1" applyAlignment="1">
      <alignment horizontal="center" vertical="center" wrapText="1"/>
    </xf>
    <xf numFmtId="0" fontId="6" fillId="0" borderId="1" xfId="0" applyFont="1" applyBorder="1" applyAlignment="1">
      <alignment horizontal="center" vertical="center" wrapText="1"/>
    </xf>
    <xf numFmtId="0" fontId="6" fillId="0" borderId="6" xfId="0" applyFont="1" applyBorder="1" applyAlignment="1">
      <alignment horizontal="center" vertical="center" wrapText="1"/>
    </xf>
    <xf numFmtId="0" fontId="5" fillId="3" borderId="6" xfId="0" applyFont="1" applyFill="1" applyBorder="1" applyAlignment="1">
      <alignment horizontal="center" vertical="center" wrapText="1"/>
    </xf>
    <xf numFmtId="0" fontId="6" fillId="3" borderId="5" xfId="0" applyFont="1" applyFill="1" applyBorder="1" applyAlignment="1">
      <alignment vertical="center" wrapText="1"/>
    </xf>
    <xf numFmtId="167" fontId="6" fillId="3" borderId="5" xfId="0" applyNumberFormat="1" applyFont="1" applyFill="1" applyBorder="1" applyAlignment="1">
      <alignment horizontal="center" vertical="center" wrapText="1"/>
    </xf>
    <xf numFmtId="167" fontId="6" fillId="0" borderId="1" xfId="0" applyNumberFormat="1" applyFont="1" applyBorder="1" applyAlignment="1">
      <alignment horizontal="center" vertical="center" wrapText="1"/>
    </xf>
    <xf numFmtId="167" fontId="6" fillId="0" borderId="6" xfId="0" applyNumberFormat="1" applyFont="1" applyBorder="1" applyAlignment="1">
      <alignment horizontal="center" vertical="center" wrapText="1"/>
    </xf>
    <xf numFmtId="0" fontId="1" fillId="0" borderId="5" xfId="0" applyFont="1" applyBorder="1" applyAlignment="1">
      <alignment horizontal="center" vertical="center" wrapText="1"/>
    </xf>
    <xf numFmtId="0" fontId="1" fillId="0" borderId="1" xfId="0" applyFont="1" applyBorder="1" applyAlignment="1">
      <alignment vertical="center" wrapText="1"/>
    </xf>
    <xf numFmtId="0" fontId="1" fillId="0" borderId="14"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2"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 xfId="0" applyFont="1" applyBorder="1" applyAlignment="1">
      <alignment horizontal="center" vertical="center" wrapText="1"/>
    </xf>
    <xf numFmtId="0" fontId="3" fillId="0" borderId="6" xfId="0" applyFont="1" applyBorder="1" applyAlignment="1">
      <alignment horizontal="center" vertical="center" wrapText="1"/>
    </xf>
    <xf numFmtId="0" fontId="1" fillId="0" borderId="13" xfId="0" applyFont="1" applyBorder="1" applyAlignment="1">
      <alignment vertical="center" wrapText="1"/>
    </xf>
    <xf numFmtId="0" fontId="1" fillId="3" borderId="5" xfId="0" applyFont="1" applyFill="1" applyBorder="1" applyAlignment="1">
      <alignment horizontal="center" vertical="center" wrapText="1"/>
    </xf>
    <xf numFmtId="0" fontId="1" fillId="3" borderId="1" xfId="0" applyFont="1" applyFill="1" applyBorder="1" applyAlignment="1">
      <alignment vertical="center" wrapText="1"/>
    </xf>
    <xf numFmtId="0" fontId="1" fillId="3" borderId="0" xfId="0" applyFont="1" applyFill="1" applyBorder="1" applyAlignment="1">
      <alignment horizontal="center" vertical="center"/>
    </xf>
    <xf numFmtId="0" fontId="1" fillId="0" borderId="0" xfId="0" applyFont="1" applyAlignment="1">
      <alignment wrapText="1"/>
    </xf>
    <xf numFmtId="0" fontId="1" fillId="3" borderId="0" xfId="0" applyFont="1" applyFill="1" applyBorder="1" applyAlignment="1">
      <alignment horizontal="center" vertical="center" wrapText="1"/>
    </xf>
    <xf numFmtId="0" fontId="1" fillId="3" borderId="0" xfId="0" applyFont="1" applyFill="1" applyBorder="1" applyAlignment="1">
      <alignment vertical="center" wrapText="1"/>
    </xf>
    <xf numFmtId="167" fontId="1" fillId="3" borderId="0" xfId="0" applyNumberFormat="1" applyFont="1" applyFill="1" applyBorder="1" applyAlignment="1">
      <alignment horizontal="center" vertical="center" wrapText="1"/>
    </xf>
    <xf numFmtId="0" fontId="1" fillId="3" borderId="25" xfId="0" applyFont="1" applyFill="1" applyBorder="1" applyAlignment="1">
      <alignment horizontal="center" vertical="center" wrapText="1"/>
    </xf>
    <xf numFmtId="167" fontId="1" fillId="3" borderId="12" xfId="0" applyNumberFormat="1" applyFont="1" applyFill="1" applyBorder="1" applyAlignment="1">
      <alignment horizontal="center" vertical="center" wrapText="1"/>
    </xf>
    <xf numFmtId="167" fontId="1" fillId="3" borderId="14" xfId="0" applyNumberFormat="1" applyFont="1" applyFill="1" applyBorder="1" applyAlignment="1">
      <alignment horizontal="center" vertical="center" wrapText="1"/>
    </xf>
    <xf numFmtId="49" fontId="1" fillId="3" borderId="1" xfId="0" applyNumberFormat="1" applyFont="1" applyFill="1" applyBorder="1" applyAlignment="1">
      <alignment horizontal="center" vertical="center" wrapText="1"/>
    </xf>
    <xf numFmtId="0" fontId="1" fillId="0" borderId="1" xfId="0" applyFont="1" applyBorder="1" applyAlignment="1">
      <alignment wrapText="1"/>
    </xf>
    <xf numFmtId="0" fontId="1" fillId="3" borderId="33" xfId="0" applyFont="1" applyFill="1" applyBorder="1" applyAlignment="1">
      <alignment horizontal="center" vertical="center" wrapText="1"/>
    </xf>
    <xf numFmtId="0" fontId="1" fillId="0" borderId="13" xfId="0" applyFont="1" applyBorder="1" applyAlignment="1">
      <alignment wrapText="1"/>
    </xf>
    <xf numFmtId="0" fontId="1" fillId="0" borderId="20" xfId="0" applyFont="1" applyBorder="1"/>
    <xf numFmtId="0" fontId="2" fillId="0" borderId="30" xfId="0" applyFont="1" applyBorder="1" applyAlignment="1">
      <alignment horizontal="center" vertical="center"/>
    </xf>
    <xf numFmtId="0" fontId="1" fillId="3" borderId="1" xfId="0" applyFont="1" applyFill="1" applyBorder="1" applyAlignment="1">
      <alignment vertical="center" wrapText="1"/>
    </xf>
    <xf numFmtId="0" fontId="3" fillId="3" borderId="20" xfId="0" applyFont="1" applyFill="1" applyBorder="1" applyAlignment="1">
      <alignment horizontal="center" vertical="center" wrapText="1"/>
    </xf>
    <xf numFmtId="49" fontId="1" fillId="3" borderId="5" xfId="0" applyNumberFormat="1" applyFont="1" applyFill="1" applyBorder="1" applyAlignment="1">
      <alignment horizontal="center" vertical="center" wrapText="1"/>
    </xf>
    <xf numFmtId="0" fontId="1" fillId="0" borderId="25" xfId="0" applyFont="1" applyBorder="1" applyAlignment="1">
      <alignment horizontal="center" vertical="center" wrapText="1"/>
    </xf>
    <xf numFmtId="0" fontId="1" fillId="0" borderId="46"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4" xfId="0" applyFont="1" applyBorder="1" applyAlignment="1">
      <alignment horizontal="center" vertical="center" wrapText="1"/>
    </xf>
    <xf numFmtId="0" fontId="1" fillId="0" borderId="0" xfId="0" applyFont="1" applyBorder="1" applyAlignment="1">
      <alignment horizontal="center" vertical="center" wrapText="1"/>
    </xf>
    <xf numFmtId="0" fontId="1" fillId="0" borderId="0" xfId="0" applyFont="1" applyBorder="1" applyAlignment="1">
      <alignment vertical="center" wrapText="1"/>
    </xf>
    <xf numFmtId="0" fontId="0" fillId="0" borderId="0" xfId="0" applyBorder="1"/>
    <xf numFmtId="0" fontId="0" fillId="0" borderId="1" xfId="0" applyBorder="1"/>
    <xf numFmtId="0" fontId="6" fillId="0" borderId="44" xfId="0" applyFont="1" applyBorder="1" applyAlignment="1">
      <alignment horizontal="center" vertical="center" wrapText="1"/>
    </xf>
    <xf numFmtId="0" fontId="6" fillId="0" borderId="19" xfId="0" applyFont="1" applyBorder="1" applyAlignment="1">
      <alignment horizontal="center" vertical="center" wrapText="1"/>
    </xf>
    <xf numFmtId="0" fontId="1" fillId="0" borderId="8" xfId="0" applyFont="1" applyBorder="1" applyAlignment="1">
      <alignment wrapText="1"/>
    </xf>
    <xf numFmtId="0" fontId="1" fillId="0" borderId="9" xfId="0" applyFont="1" applyBorder="1" applyAlignment="1">
      <alignment horizontal="center" vertical="center" wrapText="1"/>
    </xf>
    <xf numFmtId="0" fontId="1" fillId="0" borderId="8" xfId="0" applyFont="1" applyBorder="1" applyAlignment="1">
      <alignment horizontal="left" vertical="center" wrapText="1"/>
    </xf>
    <xf numFmtId="0" fontId="1" fillId="0" borderId="7" xfId="0" applyFont="1" applyBorder="1" applyAlignment="1">
      <alignment horizontal="left" vertical="center" wrapText="1"/>
    </xf>
    <xf numFmtId="9" fontId="1" fillId="0" borderId="39" xfId="2" applyNumberFormat="1" applyFont="1" applyBorder="1" applyAlignment="1">
      <alignment horizontal="center" vertical="center" wrapText="1"/>
    </xf>
    <xf numFmtId="0" fontId="2" fillId="3" borderId="47" xfId="0" applyFont="1" applyFill="1" applyBorder="1" applyAlignment="1">
      <alignment horizontal="center" vertical="center" wrapText="1"/>
    </xf>
    <xf numFmtId="0" fontId="2" fillId="3" borderId="48" xfId="0" applyFont="1" applyFill="1" applyBorder="1" applyAlignment="1">
      <alignment horizontal="center" vertical="center" wrapText="1"/>
    </xf>
    <xf numFmtId="0" fontId="2" fillId="3" borderId="43" xfId="0" applyFont="1" applyFill="1" applyBorder="1" applyAlignment="1">
      <alignment horizontal="center" vertical="center" wrapText="1"/>
    </xf>
    <xf numFmtId="0" fontId="2" fillId="3" borderId="35" xfId="0" applyFont="1" applyFill="1" applyBorder="1" applyAlignment="1">
      <alignment horizontal="center" vertical="center" wrapText="1"/>
    </xf>
    <xf numFmtId="0" fontId="1" fillId="3" borderId="13" xfId="0" applyFont="1" applyFill="1" applyBorder="1" applyAlignment="1">
      <alignment vertical="center" wrapText="1"/>
    </xf>
    <xf numFmtId="0" fontId="1" fillId="3" borderId="13" xfId="0" applyFont="1" applyFill="1" applyBorder="1" applyAlignment="1">
      <alignment horizontal="center" vertical="center" wrapText="1"/>
    </xf>
    <xf numFmtId="0" fontId="1" fillId="3" borderId="49" xfId="0" applyFont="1" applyFill="1" applyBorder="1" applyAlignment="1">
      <alignment horizontal="center" vertical="center" wrapText="1"/>
    </xf>
    <xf numFmtId="2" fontId="1" fillId="3" borderId="1" xfId="0" applyNumberFormat="1" applyFont="1" applyFill="1" applyBorder="1" applyAlignment="1">
      <alignment horizontal="center" vertical="center" wrapText="1"/>
    </xf>
    <xf numFmtId="165" fontId="1" fillId="3" borderId="1" xfId="0" applyNumberFormat="1" applyFont="1" applyFill="1" applyBorder="1" applyAlignment="1">
      <alignment horizontal="center" vertical="center" wrapText="1"/>
    </xf>
    <xf numFmtId="164" fontId="1" fillId="3" borderId="1" xfId="0" applyNumberFormat="1" applyFont="1" applyFill="1" applyBorder="1" applyAlignment="1">
      <alignment horizontal="center" vertical="center" wrapText="1"/>
    </xf>
    <xf numFmtId="169" fontId="1" fillId="3" borderId="1" xfId="0" applyNumberFormat="1" applyFont="1" applyFill="1" applyBorder="1" applyAlignment="1">
      <alignment horizontal="center" vertical="center" wrapText="1"/>
    </xf>
    <xf numFmtId="0" fontId="11" fillId="3" borderId="1" xfId="3" applyFont="1" applyFill="1" applyBorder="1" applyAlignment="1">
      <alignment vertical="center" wrapText="1"/>
    </xf>
    <xf numFmtId="166" fontId="1" fillId="3" borderId="1" xfId="0" applyNumberFormat="1" applyFont="1" applyFill="1" applyBorder="1" applyAlignment="1">
      <alignment horizontal="center" vertical="center" wrapText="1"/>
    </xf>
    <xf numFmtId="168" fontId="1" fillId="3" borderId="1" xfId="0" applyNumberFormat="1" applyFont="1" applyFill="1" applyBorder="1" applyAlignment="1">
      <alignment horizontal="center" vertical="center" wrapText="1"/>
    </xf>
    <xf numFmtId="0" fontId="1" fillId="3" borderId="12" xfId="0" applyFont="1" applyFill="1" applyBorder="1" applyAlignment="1">
      <alignment horizontal="center" vertical="center" wrapText="1"/>
    </xf>
    <xf numFmtId="0" fontId="1" fillId="0" borderId="0" xfId="0" applyFont="1" applyBorder="1" applyAlignment="1">
      <alignment vertical="center"/>
    </xf>
    <xf numFmtId="0" fontId="1" fillId="0" borderId="0" xfId="0" applyFont="1" applyBorder="1"/>
    <xf numFmtId="0" fontId="12" fillId="0" borderId="0" xfId="0" applyFont="1"/>
    <xf numFmtId="0" fontId="3" fillId="0" borderId="10" xfId="0" applyFont="1" applyBorder="1" applyAlignment="1">
      <alignment horizontal="center" vertical="center" wrapText="1"/>
    </xf>
    <xf numFmtId="0" fontId="13" fillId="0" borderId="17" xfId="0" applyFont="1" applyBorder="1" applyAlignment="1">
      <alignment horizontal="center" vertical="center" wrapText="1"/>
    </xf>
    <xf numFmtId="0" fontId="3" fillId="0" borderId="50" xfId="0" applyFont="1" applyBorder="1" applyAlignment="1">
      <alignment horizontal="center" vertical="center" wrapText="1"/>
    </xf>
    <xf numFmtId="0" fontId="13" fillId="0" borderId="3" xfId="0" applyFont="1" applyBorder="1" applyAlignment="1">
      <alignment vertical="center" wrapText="1"/>
    </xf>
    <xf numFmtId="0" fontId="5" fillId="0" borderId="3" xfId="0" applyFont="1" applyBorder="1" applyAlignment="1">
      <alignment vertical="center" wrapText="1"/>
    </xf>
    <xf numFmtId="0" fontId="6" fillId="0" borderId="3" xfId="0" applyFont="1" applyBorder="1" applyAlignment="1">
      <alignment vertical="center" wrapText="1"/>
    </xf>
    <xf numFmtId="0" fontId="5" fillId="0" borderId="4" xfId="0" applyFont="1" applyBorder="1" applyAlignment="1">
      <alignment vertical="center" wrapText="1"/>
    </xf>
    <xf numFmtId="0" fontId="5" fillId="0" borderId="25" xfId="0" applyFont="1" applyBorder="1" applyAlignment="1">
      <alignment horizontal="center" vertical="center" wrapText="1"/>
    </xf>
    <xf numFmtId="0" fontId="14" fillId="0" borderId="12" xfId="0" applyFont="1" applyBorder="1" applyAlignment="1">
      <alignment vertical="center" wrapText="1"/>
    </xf>
    <xf numFmtId="2" fontId="6" fillId="0" borderId="1" xfId="0" applyNumberFormat="1" applyFont="1" applyBorder="1" applyAlignment="1">
      <alignment vertical="center" wrapText="1"/>
    </xf>
    <xf numFmtId="164" fontId="6" fillId="0" borderId="1" xfId="0" applyNumberFormat="1" applyFont="1" applyBorder="1" applyAlignment="1">
      <alignment horizontal="center" vertical="center" wrapText="1"/>
    </xf>
    <xf numFmtId="0" fontId="14" fillId="0" borderId="1" xfId="0" applyFont="1" applyBorder="1" applyAlignment="1">
      <alignment horizontal="left" vertical="center" wrapText="1"/>
    </xf>
    <xf numFmtId="2" fontId="1" fillId="0" borderId="1" xfId="0" applyNumberFormat="1" applyFont="1" applyBorder="1" applyAlignment="1">
      <alignment horizontal="center" vertical="center" wrapText="1"/>
    </xf>
    <xf numFmtId="164" fontId="1" fillId="0" borderId="1" xfId="0" applyNumberFormat="1" applyFont="1" applyBorder="1" applyAlignment="1">
      <alignment horizontal="center" vertical="center" wrapText="1"/>
    </xf>
    <xf numFmtId="0" fontId="5" fillId="0" borderId="1" xfId="0" applyFont="1" applyBorder="1" applyAlignment="1">
      <alignment horizontal="center" vertical="center" wrapText="1"/>
    </xf>
    <xf numFmtId="49" fontId="16" fillId="0" borderId="51" xfId="4" applyNumberFormat="1" applyFont="1" applyFill="1" applyBorder="1" applyAlignment="1">
      <alignment horizontal="left" vertical="center" wrapText="1"/>
    </xf>
    <xf numFmtId="2" fontId="6" fillId="0" borderId="1" xfId="0" applyNumberFormat="1" applyFont="1" applyBorder="1" applyAlignment="1">
      <alignment horizontal="center" vertical="center" wrapText="1"/>
    </xf>
    <xf numFmtId="0" fontId="13" fillId="0" borderId="1" xfId="0" applyFont="1" applyBorder="1" applyAlignment="1">
      <alignment vertical="center" wrapText="1"/>
    </xf>
    <xf numFmtId="0" fontId="5" fillId="0" borderId="1" xfId="0" applyFont="1" applyBorder="1" applyAlignment="1">
      <alignment vertical="center" wrapText="1"/>
    </xf>
    <xf numFmtId="0" fontId="5" fillId="0" borderId="5" xfId="0" applyFont="1" applyBorder="1" applyAlignment="1">
      <alignment horizontal="center" vertical="center" wrapText="1"/>
    </xf>
    <xf numFmtId="49" fontId="16" fillId="0" borderId="18" xfId="4" applyNumberFormat="1" applyFont="1" applyFill="1" applyBorder="1" applyAlignment="1">
      <alignment horizontal="left" vertical="center" wrapText="1"/>
    </xf>
    <xf numFmtId="168" fontId="6" fillId="0" borderId="1" xfId="0" applyNumberFormat="1" applyFont="1" applyBorder="1" applyAlignment="1">
      <alignment horizontal="center" vertical="center" wrapText="1"/>
    </xf>
    <xf numFmtId="1" fontId="17" fillId="0" borderId="1" xfId="5" applyNumberFormat="1" applyFont="1" applyFill="1" applyBorder="1" applyAlignment="1">
      <alignment horizontal="center" vertical="center"/>
    </xf>
    <xf numFmtId="3" fontId="17" fillId="0" borderId="1" xfId="5" applyNumberFormat="1" applyFont="1" applyFill="1" applyBorder="1" applyAlignment="1">
      <alignment horizontal="center" vertical="center"/>
    </xf>
    <xf numFmtId="4" fontId="17" fillId="0" borderId="1" xfId="5" applyNumberFormat="1" applyFont="1" applyFill="1" applyBorder="1" applyAlignment="1">
      <alignment horizontal="center" vertical="center"/>
    </xf>
    <xf numFmtId="0" fontId="12" fillId="0" borderId="1" xfId="0" applyFont="1" applyBorder="1"/>
    <xf numFmtId="0" fontId="0" fillId="3" borderId="1" xfId="0" applyFill="1" applyBorder="1"/>
    <xf numFmtId="0" fontId="17" fillId="3" borderId="1" xfId="5" applyFont="1" applyFill="1" applyBorder="1" applyAlignment="1">
      <alignment horizontal="center" vertical="center"/>
    </xf>
    <xf numFmtId="3" fontId="17" fillId="3" borderId="1" xfId="5" applyNumberFormat="1" applyFont="1" applyFill="1" applyBorder="1" applyAlignment="1">
      <alignment horizontal="center" vertical="center"/>
    </xf>
    <xf numFmtId="2" fontId="17" fillId="3" borderId="1" xfId="5" applyNumberFormat="1" applyFont="1" applyFill="1" applyBorder="1" applyAlignment="1">
      <alignment horizontal="center" vertical="center"/>
    </xf>
    <xf numFmtId="168" fontId="17" fillId="3" borderId="1" xfId="5" applyNumberFormat="1" applyFont="1" applyFill="1" applyBorder="1" applyAlignment="1">
      <alignment horizontal="center" vertical="center"/>
    </xf>
    <xf numFmtId="2" fontId="17" fillId="0" borderId="1" xfId="5" applyNumberFormat="1" applyFont="1" applyFill="1" applyBorder="1" applyAlignment="1">
      <alignment horizontal="center" vertical="center"/>
    </xf>
    <xf numFmtId="168" fontId="17" fillId="0" borderId="1" xfId="5" applyNumberFormat="1" applyFont="1" applyFill="1" applyBorder="1" applyAlignment="1">
      <alignment horizontal="center" vertical="center"/>
    </xf>
    <xf numFmtId="170" fontId="17" fillId="3" borderId="1" xfId="5" applyNumberFormat="1" applyFont="1" applyFill="1" applyBorder="1" applyAlignment="1">
      <alignment horizontal="center" vertical="center"/>
    </xf>
    <xf numFmtId="0" fontId="17" fillId="0" borderId="1" xfId="5" applyFont="1" applyFill="1" applyBorder="1" applyAlignment="1">
      <alignment horizontal="center" vertical="center"/>
    </xf>
    <xf numFmtId="16" fontId="5" fillId="0" borderId="5" xfId="0" applyNumberFormat="1" applyFont="1" applyBorder="1" applyAlignment="1">
      <alignment horizontal="center" vertical="center" wrapText="1"/>
    </xf>
    <xf numFmtId="0" fontId="16" fillId="0" borderId="18" xfId="5" applyFont="1" applyBorder="1" applyAlignment="1">
      <alignment wrapText="1"/>
    </xf>
    <xf numFmtId="0" fontId="6" fillId="0" borderId="1" xfId="0" applyFont="1" applyBorder="1" applyAlignment="1">
      <alignment horizontal="center" vertical="center"/>
    </xf>
    <xf numFmtId="164" fontId="6" fillId="0" borderId="1" xfId="0" applyNumberFormat="1" applyFont="1" applyBorder="1" applyAlignment="1">
      <alignment horizontal="center" vertical="center"/>
    </xf>
    <xf numFmtId="2" fontId="6" fillId="0" borderId="1" xfId="0" applyNumberFormat="1" applyFont="1" applyBorder="1" applyAlignment="1">
      <alignment horizontal="center" vertical="center"/>
    </xf>
    <xf numFmtId="2" fontId="5" fillId="0" borderId="1" xfId="0" applyNumberFormat="1" applyFont="1" applyBorder="1" applyAlignment="1">
      <alignment horizontal="center" vertical="center" wrapText="1"/>
    </xf>
    <xf numFmtId="168" fontId="1" fillId="0" borderId="1" xfId="0" applyNumberFormat="1" applyFont="1" applyBorder="1" applyAlignment="1">
      <alignment horizontal="center" vertical="center" wrapText="1"/>
    </xf>
    <xf numFmtId="0" fontId="5" fillId="0" borderId="12" xfId="0" applyFont="1" applyBorder="1" applyAlignment="1">
      <alignment vertical="center" wrapText="1"/>
    </xf>
    <xf numFmtId="0" fontId="6" fillId="0" borderId="12" xfId="0" applyFont="1" applyBorder="1" applyAlignment="1">
      <alignment vertical="center" wrapText="1"/>
    </xf>
    <xf numFmtId="0" fontId="5" fillId="0" borderId="7" xfId="0" applyFont="1" applyBorder="1" applyAlignment="1">
      <alignment horizontal="center" vertical="center" wrapText="1"/>
    </xf>
    <xf numFmtId="49" fontId="16" fillId="0" borderId="52" xfId="4" applyNumberFormat="1" applyFont="1" applyFill="1" applyBorder="1" applyAlignment="1">
      <alignment horizontal="left" vertical="center" wrapText="1"/>
    </xf>
    <xf numFmtId="0" fontId="5" fillId="0" borderId="8" xfId="0" applyFont="1" applyBorder="1" applyAlignment="1">
      <alignment vertical="center" wrapText="1"/>
    </xf>
    <xf numFmtId="0" fontId="6" fillId="0" borderId="8" xfId="0" applyFont="1" applyBorder="1" applyAlignment="1">
      <alignment vertical="center" wrapText="1"/>
    </xf>
    <xf numFmtId="0" fontId="5" fillId="0" borderId="0" xfId="0" applyFont="1" applyBorder="1" applyAlignment="1">
      <alignment horizontal="center" vertical="center" wrapText="1"/>
    </xf>
    <xf numFmtId="49" fontId="16" fillId="0" borderId="0" xfId="4" applyNumberFormat="1" applyFont="1" applyFill="1" applyBorder="1" applyAlignment="1">
      <alignment horizontal="left" vertical="center" wrapText="1"/>
    </xf>
    <xf numFmtId="0" fontId="5" fillId="0" borderId="0" xfId="0" applyFont="1" applyBorder="1" applyAlignment="1">
      <alignment vertical="center" wrapText="1"/>
    </xf>
    <xf numFmtId="0" fontId="6" fillId="0" borderId="0" xfId="0" applyFont="1" applyBorder="1" applyAlignment="1">
      <alignment vertical="center" wrapText="1"/>
    </xf>
    <xf numFmtId="0" fontId="1" fillId="0" borderId="0" xfId="0" applyFont="1" applyBorder="1" applyAlignment="1">
      <alignment horizontal="center" vertical="center"/>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19" xfId="0" applyFont="1" applyBorder="1" applyAlignment="1">
      <alignment horizontal="center" vertical="center" wrapText="1"/>
    </xf>
    <xf numFmtId="0" fontId="6" fillId="3" borderId="49" xfId="0" applyFont="1" applyFill="1" applyBorder="1" applyAlignment="1">
      <alignment horizontal="center" vertical="center" wrapText="1"/>
    </xf>
    <xf numFmtId="167" fontId="6" fillId="3" borderId="49" xfId="0" applyNumberFormat="1" applyFont="1" applyFill="1" applyBorder="1" applyAlignment="1">
      <alignment horizontal="center" vertical="center" wrapText="1"/>
    </xf>
    <xf numFmtId="167" fontId="6" fillId="3" borderId="12" xfId="0" applyNumberFormat="1" applyFont="1" applyFill="1" applyBorder="1" applyAlignment="1">
      <alignment horizontal="center" vertical="center" wrapText="1"/>
    </xf>
    <xf numFmtId="167" fontId="6" fillId="3" borderId="53" xfId="0" applyNumberFormat="1" applyFont="1" applyFill="1" applyBorder="1" applyAlignment="1">
      <alignment horizontal="center" vertical="center" wrapText="1"/>
    </xf>
    <xf numFmtId="0" fontId="0" fillId="0" borderId="30" xfId="0" applyBorder="1"/>
    <xf numFmtId="167" fontId="6" fillId="3" borderId="46" xfId="0" applyNumberFormat="1" applyFont="1" applyFill="1" applyBorder="1" applyAlignment="1">
      <alignment horizontal="center" vertical="center" wrapText="1"/>
    </xf>
    <xf numFmtId="167" fontId="1" fillId="0" borderId="19" xfId="0" applyNumberFormat="1" applyFont="1" applyFill="1" applyBorder="1" applyAlignment="1">
      <alignment horizontal="center" vertical="center" wrapText="1"/>
    </xf>
    <xf numFmtId="2" fontId="1" fillId="0" borderId="51" xfId="0" applyNumberFormat="1" applyFont="1" applyFill="1" applyBorder="1" applyAlignment="1">
      <alignment horizontal="center" vertical="center" wrapText="1"/>
    </xf>
    <xf numFmtId="167" fontId="1" fillId="0" borderId="51" xfId="0" applyNumberFormat="1" applyFont="1" applyFill="1" applyBorder="1" applyAlignment="1">
      <alignment horizontal="center" vertical="center" wrapText="1"/>
    </xf>
    <xf numFmtId="0" fontId="1" fillId="0" borderId="6" xfId="0" applyFont="1" applyFill="1" applyBorder="1" applyAlignment="1">
      <alignment vertical="center" wrapText="1"/>
    </xf>
    <xf numFmtId="0" fontId="1" fillId="0" borderId="6" xfId="0" applyFont="1" applyFill="1" applyBorder="1" applyAlignment="1">
      <alignment horizontal="center" vertical="center" wrapText="1"/>
    </xf>
    <xf numFmtId="0" fontId="2" fillId="3" borderId="30" xfId="0" applyFont="1" applyFill="1" applyBorder="1" applyAlignment="1">
      <alignment horizontal="center" vertical="center"/>
    </xf>
    <xf numFmtId="0" fontId="0" fillId="3" borderId="0" xfId="0" applyFill="1" applyBorder="1"/>
    <xf numFmtId="4" fontId="1" fillId="3" borderId="13" xfId="0" applyNumberFormat="1" applyFont="1" applyFill="1" applyBorder="1" applyAlignment="1">
      <alignment horizontal="center" vertical="center" wrapText="1"/>
    </xf>
    <xf numFmtId="0" fontId="4"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1" fillId="0" borderId="0" xfId="0" applyFont="1" applyFill="1" applyAlignment="1">
      <alignment vertical="center"/>
    </xf>
    <xf numFmtId="167" fontId="1" fillId="0" borderId="44" xfId="0" applyNumberFormat="1" applyFont="1" applyFill="1" applyBorder="1" applyAlignment="1">
      <alignment horizontal="center" vertical="center" wrapText="1"/>
    </xf>
    <xf numFmtId="167" fontId="1" fillId="0" borderId="45" xfId="0" applyNumberFormat="1" applyFont="1" applyFill="1" applyBorder="1" applyAlignment="1">
      <alignment horizontal="center" vertical="center" wrapText="1"/>
    </xf>
    <xf numFmtId="0" fontId="0" fillId="0" borderId="0" xfId="0" applyFill="1"/>
    <xf numFmtId="0" fontId="1" fillId="0" borderId="0" xfId="0" applyFont="1" applyFill="1"/>
    <xf numFmtId="0" fontId="1" fillId="3" borderId="7" xfId="0" applyFont="1" applyFill="1" applyBorder="1" applyAlignment="1">
      <alignment vertical="center" wrapText="1"/>
    </xf>
    <xf numFmtId="0" fontId="1" fillId="3" borderId="8" xfId="0" applyFont="1" applyFill="1" applyBorder="1" applyAlignment="1">
      <alignment horizontal="center" vertical="center" wrapText="1"/>
    </xf>
    <xf numFmtId="0" fontId="1" fillId="3" borderId="8" xfId="0" applyFont="1" applyFill="1" applyBorder="1" applyAlignment="1">
      <alignment vertical="center" wrapText="1"/>
    </xf>
    <xf numFmtId="2" fontId="1" fillId="0" borderId="11" xfId="0" applyNumberFormat="1" applyFont="1" applyFill="1" applyBorder="1" applyAlignment="1">
      <alignment horizontal="center" vertical="center" wrapText="1"/>
    </xf>
    <xf numFmtId="2" fontId="1" fillId="3" borderId="13" xfId="0" applyNumberFormat="1"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3" borderId="0" xfId="0" applyFont="1" applyFill="1" applyAlignment="1">
      <alignment horizontal="right" vertical="center" wrapText="1"/>
    </xf>
    <xf numFmtId="0" fontId="2" fillId="3" borderId="0" xfId="0" applyFont="1" applyFill="1" applyAlignment="1">
      <alignment horizontal="center" vertical="center"/>
    </xf>
    <xf numFmtId="0" fontId="4" fillId="3" borderId="47" xfId="0" applyFont="1" applyFill="1" applyBorder="1" applyAlignment="1">
      <alignment horizontal="center" vertical="center" wrapText="1"/>
    </xf>
    <xf numFmtId="0" fontId="4" fillId="3" borderId="48" xfId="0" applyFont="1" applyFill="1" applyBorder="1" applyAlignment="1">
      <alignment horizontal="center" vertical="center" wrapText="1"/>
    </xf>
    <xf numFmtId="0" fontId="11" fillId="3" borderId="1" xfId="3" applyFont="1" applyFill="1" applyBorder="1" applyAlignment="1">
      <alignment vertical="center" wrapText="1"/>
    </xf>
    <xf numFmtId="168" fontId="1" fillId="3" borderId="1" xfId="0" applyNumberFormat="1" applyFont="1" applyFill="1" applyBorder="1" applyAlignment="1">
      <alignment horizontal="center" vertical="center" wrapText="1"/>
    </xf>
    <xf numFmtId="0" fontId="1" fillId="3" borderId="5" xfId="0" applyFont="1" applyFill="1" applyBorder="1" applyAlignment="1">
      <alignment horizontal="center" vertical="center" wrapText="1"/>
    </xf>
    <xf numFmtId="0" fontId="1" fillId="3" borderId="1" xfId="0" applyFont="1" applyFill="1" applyBorder="1" applyAlignment="1">
      <alignment vertical="center" wrapText="1"/>
    </xf>
    <xf numFmtId="0" fontId="1" fillId="3" borderId="0" xfId="0" applyFont="1" applyFill="1" applyAlignment="1">
      <alignment horizontal="right" vertical="center"/>
    </xf>
    <xf numFmtId="0" fontId="2" fillId="3" borderId="47" xfId="0" applyFont="1" applyFill="1" applyBorder="1" applyAlignment="1">
      <alignment horizontal="center" vertical="center" wrapText="1"/>
    </xf>
    <xf numFmtId="0" fontId="2" fillId="3" borderId="48" xfId="0" applyFont="1" applyFill="1" applyBorder="1" applyAlignment="1">
      <alignment horizontal="center" vertical="center" wrapText="1"/>
    </xf>
    <xf numFmtId="0" fontId="3" fillId="3" borderId="47" xfId="0" applyFont="1" applyFill="1" applyBorder="1" applyAlignment="1">
      <alignment horizontal="center" vertical="center" wrapText="1"/>
    </xf>
    <xf numFmtId="0" fontId="3" fillId="3" borderId="48" xfId="0" applyFont="1" applyFill="1" applyBorder="1" applyAlignment="1">
      <alignment horizontal="center" vertical="center" wrapText="1"/>
    </xf>
    <xf numFmtId="0" fontId="2" fillId="0" borderId="0" xfId="0" applyFont="1" applyAlignment="1">
      <alignment horizontal="center" vertical="center"/>
    </xf>
    <xf numFmtId="0" fontId="3" fillId="0" borderId="1" xfId="0" applyFont="1" applyBorder="1" applyAlignment="1">
      <alignment horizontal="center" vertical="center" wrapText="1"/>
    </xf>
    <xf numFmtId="0" fontId="3" fillId="0" borderId="8"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6" xfId="0" applyFont="1" applyBorder="1" applyAlignment="1">
      <alignment horizontal="center" vertical="center" wrapText="1"/>
    </xf>
    <xf numFmtId="0" fontId="3" fillId="0" borderId="9" xfId="0" applyFont="1" applyBorder="1" applyAlignment="1">
      <alignment horizontal="center" vertical="center" wrapText="1"/>
    </xf>
    <xf numFmtId="0" fontId="1" fillId="0" borderId="0" xfId="0" applyFont="1" applyBorder="1" applyAlignment="1">
      <alignment horizontal="center" vertical="center"/>
    </xf>
    <xf numFmtId="0" fontId="1" fillId="0" borderId="0" xfId="0" applyFont="1" applyBorder="1" applyAlignment="1">
      <alignment horizontal="left" wrapText="1"/>
    </xf>
    <xf numFmtId="0" fontId="2" fillId="0" borderId="30" xfId="0" applyFont="1" applyBorder="1" applyAlignment="1">
      <alignment horizontal="right" vertical="center"/>
    </xf>
    <xf numFmtId="0" fontId="3" fillId="0" borderId="2" xfId="0" applyFont="1" applyBorder="1" applyAlignment="1">
      <alignment horizontal="center" vertical="center" wrapText="1"/>
    </xf>
    <xf numFmtId="0" fontId="3" fillId="0" borderId="5"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13" fillId="0" borderId="1"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27"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27" xfId="0" applyFont="1" applyBorder="1" applyAlignment="1">
      <alignment horizontal="center" vertical="center" wrapText="1"/>
    </xf>
    <xf numFmtId="0" fontId="1" fillId="0" borderId="0" xfId="0" applyFont="1" applyAlignment="1">
      <alignment horizontal="right" vertical="center" wrapText="1"/>
    </xf>
    <xf numFmtId="0" fontId="2" fillId="0" borderId="0" xfId="0" applyFont="1" applyAlignment="1">
      <alignment horizontal="center"/>
    </xf>
    <xf numFmtId="0" fontId="1" fillId="0" borderId="0" xfId="0" applyFont="1" applyBorder="1" applyAlignment="1">
      <alignment horizontal="left" vertical="center"/>
    </xf>
    <xf numFmtId="0" fontId="1" fillId="0" borderId="0" xfId="0" applyFont="1" applyAlignment="1">
      <alignment horizontal="left" vertical="center" wrapText="1"/>
    </xf>
    <xf numFmtId="0" fontId="1" fillId="0" borderId="0" xfId="0" applyFont="1" applyAlignment="1">
      <alignment horizontal="right" vertical="center"/>
    </xf>
    <xf numFmtId="0" fontId="1" fillId="0" borderId="0" xfId="0" applyFont="1" applyAlignment="1">
      <alignment horizontal="right" wrapText="1"/>
    </xf>
    <xf numFmtId="0" fontId="1" fillId="0" borderId="0" xfId="0" applyFont="1" applyAlignment="1">
      <alignment horizontal="right"/>
    </xf>
    <xf numFmtId="0" fontId="2" fillId="0" borderId="0" xfId="0" applyFont="1" applyAlignment="1">
      <alignment horizontal="center" vertical="center" wrapText="1"/>
    </xf>
    <xf numFmtId="0" fontId="2" fillId="0" borderId="29" xfId="0" applyFont="1" applyBorder="1" applyAlignment="1">
      <alignment horizontal="center" vertical="center" wrapText="1"/>
    </xf>
    <xf numFmtId="0" fontId="2" fillId="0" borderId="30" xfId="0" applyFont="1" applyBorder="1" applyAlignment="1">
      <alignment horizontal="center" vertical="center"/>
    </xf>
    <xf numFmtId="0" fontId="2" fillId="0" borderId="30" xfId="0" applyFont="1" applyBorder="1" applyAlignment="1">
      <alignment horizontal="center" vertical="center" wrapText="1"/>
    </xf>
    <xf numFmtId="0" fontId="1" fillId="0" borderId="5" xfId="0" applyFont="1" applyFill="1" applyBorder="1" applyAlignment="1">
      <alignment horizontal="center" vertical="center" wrapText="1"/>
    </xf>
    <xf numFmtId="0" fontId="1" fillId="0" borderId="12" xfId="0" applyFont="1" applyFill="1" applyBorder="1" applyAlignment="1">
      <alignment horizontal="left" vertical="center" wrapText="1"/>
    </xf>
    <xf numFmtId="0" fontId="1" fillId="0" borderId="13" xfId="0" applyFont="1" applyFill="1" applyBorder="1" applyAlignment="1">
      <alignment horizontal="left" vertical="center" wrapText="1"/>
    </xf>
    <xf numFmtId="0" fontId="2" fillId="3" borderId="30" xfId="0" applyFont="1" applyFill="1" applyBorder="1" applyAlignment="1">
      <alignment horizontal="center" vertical="center"/>
    </xf>
    <xf numFmtId="0" fontId="2" fillId="3" borderId="0" xfId="0" applyFont="1" applyFill="1" applyBorder="1" applyAlignment="1">
      <alignment horizontal="center" vertical="center"/>
    </xf>
    <xf numFmtId="0" fontId="1" fillId="3" borderId="0" xfId="0" applyFont="1" applyFill="1" applyAlignment="1">
      <alignment horizontal="center"/>
    </xf>
    <xf numFmtId="0" fontId="1" fillId="3" borderId="12" xfId="0" applyFont="1" applyFill="1" applyBorder="1" applyAlignment="1">
      <alignment horizontal="left" vertical="center" wrapText="1"/>
    </xf>
    <xf numFmtId="0" fontId="1" fillId="3" borderId="13" xfId="0" applyFont="1" applyFill="1" applyBorder="1" applyAlignment="1">
      <alignment horizontal="left" vertical="center" wrapText="1"/>
    </xf>
    <xf numFmtId="0" fontId="1" fillId="3" borderId="0" xfId="0" applyFont="1" applyFill="1" applyBorder="1" applyAlignment="1">
      <alignment horizontal="center" vertical="center"/>
    </xf>
    <xf numFmtId="0" fontId="3" fillId="3" borderId="2"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3" fillId="3" borderId="40" xfId="0" applyFont="1" applyFill="1" applyBorder="1" applyAlignment="1">
      <alignment horizontal="center" vertical="center" wrapText="1"/>
    </xf>
    <xf numFmtId="0" fontId="3" fillId="3" borderId="41" xfId="0" applyFont="1" applyFill="1" applyBorder="1" applyAlignment="1">
      <alignment horizontal="center" vertical="center" wrapText="1"/>
    </xf>
    <xf numFmtId="0" fontId="3" fillId="3" borderId="42"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3" borderId="13"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3" fillId="3" borderId="20" xfId="0" applyFont="1" applyFill="1" applyBorder="1" applyAlignment="1">
      <alignment horizontal="center" vertical="center" wrapText="1"/>
    </xf>
    <xf numFmtId="0" fontId="3" fillId="3" borderId="27" xfId="0" applyFont="1" applyFill="1" applyBorder="1" applyAlignment="1">
      <alignment horizontal="center" vertical="center" wrapText="1"/>
    </xf>
    <xf numFmtId="0" fontId="3" fillId="3" borderId="8" xfId="0" applyFont="1" applyFill="1" applyBorder="1" applyAlignment="1">
      <alignment horizontal="center" vertical="center" wrapText="1"/>
    </xf>
    <xf numFmtId="0" fontId="3" fillId="3" borderId="19" xfId="0" applyFont="1" applyFill="1" applyBorder="1" applyAlignment="1">
      <alignment horizontal="center" vertical="center" wrapText="1"/>
    </xf>
    <xf numFmtId="0" fontId="3" fillId="3" borderId="28"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2" fillId="3" borderId="31" xfId="0" applyFont="1" applyFill="1" applyBorder="1" applyAlignment="1">
      <alignment horizontal="center" vertical="center"/>
    </xf>
    <xf numFmtId="0" fontId="3" fillId="3" borderId="3"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3" borderId="54" xfId="0" applyFont="1" applyFill="1" applyBorder="1" applyAlignment="1">
      <alignment horizontal="center" vertical="center" wrapText="1"/>
    </xf>
    <xf numFmtId="0" fontId="1" fillId="3" borderId="0" xfId="0" applyFont="1" applyFill="1" applyAlignment="1">
      <alignment horizontal="left"/>
    </xf>
    <xf numFmtId="0" fontId="3" fillId="3" borderId="12" xfId="0" applyFont="1" applyFill="1" applyBorder="1" applyAlignment="1">
      <alignment horizontal="center" vertical="center" wrapText="1"/>
    </xf>
    <xf numFmtId="0" fontId="3" fillId="3" borderId="16" xfId="0" applyFont="1" applyFill="1" applyBorder="1" applyAlignment="1">
      <alignment horizontal="center" vertical="center" wrapText="1"/>
    </xf>
    <xf numFmtId="0" fontId="3" fillId="3" borderId="26" xfId="0" applyFont="1" applyFill="1" applyBorder="1" applyAlignment="1">
      <alignment horizontal="center" vertical="center" wrapText="1"/>
    </xf>
    <xf numFmtId="0" fontId="3" fillId="3" borderId="46" xfId="0" applyFont="1" applyFill="1" applyBorder="1" applyAlignment="1">
      <alignment horizontal="center" vertical="center" wrapText="1"/>
    </xf>
    <xf numFmtId="0" fontId="3" fillId="3" borderId="33" xfId="0" applyFont="1" applyFill="1" applyBorder="1" applyAlignment="1">
      <alignment horizontal="center" vertical="center" wrapText="1"/>
    </xf>
    <xf numFmtId="0" fontId="3" fillId="3" borderId="38" xfId="0" applyFont="1" applyFill="1" applyBorder="1" applyAlignment="1">
      <alignment horizontal="center" vertical="center" wrapText="1"/>
    </xf>
    <xf numFmtId="0" fontId="3" fillId="3" borderId="14" xfId="0" applyFont="1" applyFill="1" applyBorder="1" applyAlignment="1">
      <alignment horizontal="center" vertical="center" wrapText="1"/>
    </xf>
    <xf numFmtId="0" fontId="1" fillId="0" borderId="0" xfId="0" applyFont="1" applyAlignment="1">
      <alignment horizontal="center"/>
    </xf>
    <xf numFmtId="0" fontId="2" fillId="0" borderId="36" xfId="0" applyFont="1" applyBorder="1" applyAlignment="1">
      <alignment horizontal="center" vertical="center"/>
    </xf>
    <xf numFmtId="0" fontId="2" fillId="0" borderId="0" xfId="0" applyFont="1" applyBorder="1" applyAlignment="1">
      <alignment horizontal="center" vertical="center"/>
    </xf>
    <xf numFmtId="1" fontId="1" fillId="3" borderId="1" xfId="0" applyNumberFormat="1" applyFont="1" applyFill="1" applyBorder="1" applyAlignment="1">
      <alignment horizontal="center" vertical="center" wrapText="1"/>
    </xf>
  </cellXfs>
  <cellStyles count="6">
    <cellStyle name="Гиперссылка" xfId="3" builtinId="8"/>
    <cellStyle name="Обычный" xfId="0" builtinId="0"/>
    <cellStyle name="Обычный 2 2" xfId="5"/>
    <cellStyle name="Процентный" xfId="2" builtinId="5"/>
    <cellStyle name="Стиль 1" xfId="4"/>
    <cellStyle name="Формула"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externalLink" Target="externalLinks/externalLink7.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PC-002\all\&#1058;&#1072;&#1088;&#1080;&#1092;%20&#1058;&#1069;&#1057;_2020(&#1087;&#1083;&#1072;&#1085;)%20&#1092;&#1072;&#1082;&#1090;%202018\&#1057;&#1084;&#1077;&#1090;&#1072;%202020%20&#1089;&#1086;&#1075;&#1083;&#1072;&#1089;&#1086;&#1074;&#1072;&#1085;&#1085;&#1072;&#110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Z:\&#1058;&#1040;&#1056;&#1048;&#1060;%202023\&#1056;&#1072;&#1089;&#1095;&#1077;&#1090;%20&#1091;&#1089;&#1083;&#1086;&#1074;&#1085;&#1099;&#1093;%20&#1077;&#1076;&#1080;&#1085;&#1080;&#1094;\&#1040;&#1082;&#1090;&#1091;&#1072;&#1083;&#1100;&#1085;&#1099;&#1081;%20&#1059;&#1045;%20&#1058;&#1086;&#1084;&#1089;&#1082;&#1080;&#1077;%20&#1101;&#1083;.%20&#1089;&#1077;&#1090;&#1080;%20&#1085;&#1072;%2001.01.2023%20(&#1092;&#1072;&#1082;&#1090;%202022)%20&#8212;%20&#1058;&#1086;&#1084;&#1089;&#1082;,%20&#1057;&#1077;&#1074;&#1077;&#1088;&#1089;&#108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PC-002\all\&#1058;&#1072;&#1088;&#1080;&#1092;%20&#1058;&#1069;&#1057;_2020(&#1087;&#1083;&#1072;&#1085;)%20&#1092;&#1072;&#1082;&#1090;%202018\08.19\53-03-1041%20&#1086;&#1090;%2026.07.2019\&#1053;&#1072;%20&#1076;&#1080;&#1089;&#1082;\FORM3.1.2020.ORG(v1.0).xlsb"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PC-002\all\&#1069;&#1085;&#1077;&#1088;&#1075;&#1086;&#1089;&#1073;&#1077;&#1088;&#1077;&#1078;&#1077;&#1085;&#1080;&#1077;%20&#1058;&#1069;&#1057;\03-03-2021_05-58-56\&#1055;&#1088;&#1086;&#1075;&#1088;&#1072;&#1084;&#1084;&#1072;%20&#1101;&#1085;&#1077;&#1088;&#1075;&#1086;&#1089;&#1073;&#1077;&#1088;&#1077;&#1078;&#1077;&#1085;&#1080;&#1103;%20&#1085;&#1072;%202019-2023_&#1054;&#1054;&#1054;_&#1058;&#1086;&#1084;&#1089;&#1082;&#1080;&#1077;%20&#1101;&#1083;&#1077;&#1082;&#1090;&#1088;&#1080;&#1095;&#1077;&#1089;&#1082;&#1080;&#1077;%20&#1089;&#1077;&#1090;&#108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Z:\&#1058;&#1040;&#1056;&#1048;&#1060;%202023\&#1055;&#1088;&#1077;&#1076;&#1083;&#1086;&#1078;&#1077;&#1085;&#1080;&#1077;%20&#1085;&#1072;%202023%20&#1075;&#1086;&#1076;\&#1056;&#1072;&#1089;&#1095;&#1077;&#1090;%20&#1090;&#1072;&#1088;&#1080;&#1092;&#1072;%20&#1058;&#1069;&#1057;%20&#1085;&#1072;%202023%20&#1086;&#1090;%2007.10.2022.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Z:\&#1058;&#1040;&#1056;&#1048;&#1060;%202022\&#1055;&#1088;&#1077;&#1076;&#1083;&#1086;&#1078;&#1077;&#1085;&#1080;&#1077;%20&#1085;&#1072;%202022%20&#1075;&#1086;&#1076;\&#1057;&#1084;&#1077;&#1090;&#1072;%20&#1085;&#1072;%20&#1089;&#1086;&#1075;&#1083;&#1072;&#1089;&#1086;&#1074;&#1072;&#1085;&#1080;&#1077;%20&#1054;&#1054;&#1054;%20&#1058;&#1086;&#1084;&#1089;&#1082;&#1080;&#1077;%20&#1101;&#1083;&#1077;&#1082;&#1090;&#1088;&#1080;&#1095;&#1077;&#1089;&#1082;&#1080;&#1077;%20&#1089;&#1077;&#1090;&#1080;%202022%20(&#1086;&#1082;&#1086;&#1085;&#1095;&#1072;&#1090;&#1077;&#1083;&#1100;&#1085;&#1099;&#1081;%20&#1074;&#1072;&#1088;&#1080;&#1072;&#1085;&#109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DEXP\AppData\Local\Temp\Rar$DIa0.552\FORM3.1.2022.ORG(v1.0).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мета на подпись"/>
    </sheetNames>
    <sheetDataSet>
      <sheetData sheetId="0">
        <row r="13">
          <cell r="D13">
            <v>1861.2169199999998</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цветовое обозначение"/>
      <sheetName val="1. ВЛ-110"/>
      <sheetName val="2А. ВЛ-35"/>
      <sheetName val="3. ВЛ-10"/>
      <sheetName val="3А. ВЛ-10"/>
      <sheetName val="4. ВЛ-0,4"/>
      <sheetName val="4А. ВЛ-0,4"/>
      <sheetName val="5. КЛ-10"/>
      <sheetName val="5А. КЛ-10"/>
      <sheetName val="6. КЛ-0,4"/>
      <sheetName val="6А. КЛ-0,4"/>
      <sheetName val="7. ПС-110"/>
      <sheetName val="3Б. ВЛ-10"/>
      <sheetName val="4Б. ВЛ-0,4"/>
      <sheetName val="5Б. КЛ-10"/>
      <sheetName val="6Б. КЛ-0,4"/>
      <sheetName val="8А. ПС-35"/>
      <sheetName val="9. ТП-10 кВ"/>
      <sheetName val="9А. ТП-10 кВ"/>
      <sheetName val="10. Р 2.1"/>
      <sheetName val="11. Р 2.2"/>
      <sheetName val="9Б. ТП-10 кВ"/>
      <sheetName val="Приложение 1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53">
          <cell r="I53">
            <v>3299.5177799999997</v>
          </cell>
        </row>
      </sheetData>
      <sheetData sheetId="21"/>
      <sheetData sheetId="2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струкция"/>
      <sheetName val="Лог обновления"/>
      <sheetName val="Титульный"/>
      <sheetName val="Форма 3.1"/>
      <sheetName val="Форма 3.1 (кварталы)"/>
      <sheetName val="Форма 16"/>
      <sheetName val="Субабоненты"/>
      <sheetName val="Субабоненты (кварталы)"/>
      <sheetName val="Комментарии"/>
      <sheetName val="Проверка"/>
      <sheetName val="TEHSHEET"/>
      <sheetName val="AllSheetsInThisWorkbook"/>
      <sheetName val="et_union_hor"/>
      <sheetName val="modProv"/>
      <sheetName val="modHTTP"/>
      <sheetName val="modReestr"/>
      <sheetName val="modfrmReestr"/>
      <sheetName val="modfrmRegion"/>
      <sheetName val="modfrmAuthorization"/>
      <sheetName val="modfrmDateChoose"/>
      <sheetName val="REESTR_ORG"/>
      <sheetName val="modClassifierValidate"/>
      <sheetName val="modHyp"/>
      <sheetName val="modList00"/>
      <sheetName val="modList03"/>
      <sheetName val="modList04"/>
      <sheetName val="modInstruction"/>
      <sheetName val="modUpdTemplMain"/>
      <sheetName val="modfrmCheckUpdates"/>
    </sheetNames>
    <sheetDataSet>
      <sheetData sheetId="0"/>
      <sheetData sheetId="1"/>
      <sheetData sheetId="2"/>
      <sheetData sheetId="3">
        <row r="14">
          <cell r="V14">
            <v>48.368029999999997</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иложение 1"/>
      <sheetName val="Приложение 2"/>
      <sheetName val="Приложение 3"/>
    </sheetNames>
    <sheetDataSet>
      <sheetData sheetId="0">
        <row r="7">
          <cell r="A7" t="str">
            <v>ЭНЕРГЕТИЧЕСКОЙ ЭФФЕКТИВНОСТИ</v>
          </cell>
        </row>
        <row r="17">
          <cell r="E17">
            <v>7.77</v>
          </cell>
          <cell r="F17">
            <v>7.7694999999999999</v>
          </cell>
          <cell r="G17">
            <v>7.7690000000000001</v>
          </cell>
          <cell r="H17">
            <v>7.7685000000000004</v>
          </cell>
          <cell r="I17">
            <v>7.7680000000000007</v>
          </cell>
        </row>
        <row r="53">
          <cell r="B53" t="str">
            <v>Директор</v>
          </cell>
        </row>
      </sheetData>
      <sheetData sheetId="1">
        <row r="52">
          <cell r="E52" t="str">
            <v>ООО "Томские электрические сети"</v>
          </cell>
        </row>
      </sheetData>
      <sheetData sheetId="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ПЦ"/>
      <sheetName val="Расчетные таблицы"/>
      <sheetName val="97"/>
      <sheetName val="План-факт 2021"/>
      <sheetName val="26"/>
      <sheetName val="20"/>
      <sheetName val="Смета 2023"/>
      <sheetName val="91,2"/>
      <sheetName val="90"/>
      <sheetName val="Форма 2"/>
      <sheetName val="Кор"/>
      <sheetName val="Таблица 1"/>
      <sheetName val="Таблица 2"/>
      <sheetName val="Таблица 3"/>
      <sheetName val="Таблица 4"/>
      <sheetName val="Таблица 5"/>
      <sheetName val="Таблица 6"/>
      <sheetName val="Таблица 7"/>
      <sheetName val="ФСК"/>
      <sheetName val="Выручка 2021"/>
      <sheetName val="90.01.1 за 2021"/>
      <sheetName val="ТЭСК (от ПС Баз.) план на 2023"/>
      <sheetName val="Расчет тарифа ТРК-ТЭС"/>
      <sheetName val="Расчет тарифа Электросети-ТЭС"/>
      <sheetName val="Счетчики по 522"/>
    </sheetNames>
    <sheetDataSet>
      <sheetData sheetId="0" refreshError="1"/>
      <sheetData sheetId="1" refreshError="1"/>
      <sheetData sheetId="2" refreshError="1"/>
      <sheetData sheetId="3" refreshError="1"/>
      <sheetData sheetId="4" refreshError="1"/>
      <sheetData sheetId="5" refreshError="1"/>
      <sheetData sheetId="6">
        <row r="10">
          <cell r="F10">
            <v>2980.4591799999998</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ow r="9">
          <cell r="F9">
            <v>88.886312000000004</v>
          </cell>
        </row>
      </sheetData>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мета на согласование"/>
    </sheetNames>
    <sheetDataSet>
      <sheetData sheetId="0">
        <row r="11">
          <cell r="D11">
            <v>2739.2376799999997</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струкция"/>
      <sheetName val="Лог обновления"/>
      <sheetName val="Титульный"/>
      <sheetName val="Форма 3.1"/>
      <sheetName val="Форма 3.1 (кварталы)"/>
      <sheetName val="Сравнение"/>
      <sheetName val="Форма 16"/>
      <sheetName val="Субабоненты"/>
      <sheetName val="Субабоненты (кварталы)"/>
      <sheetName val="Комментарии"/>
      <sheetName val="Проверка"/>
      <sheetName val="TEHSHEET"/>
      <sheetName val="AllSheetsInThisWorkbook"/>
      <sheetName val="et_union_hor"/>
      <sheetName val="modProv"/>
      <sheetName val="modHTTP"/>
      <sheetName val="modReestr"/>
      <sheetName val="modfrmReestr"/>
      <sheetName val="modfrmRegion"/>
      <sheetName val="modfrmAuthorization"/>
      <sheetName val="modfrmDateChoose"/>
      <sheetName val="REESTR_ORG"/>
      <sheetName val="modClassifierValidate"/>
      <sheetName val="modHyp"/>
      <sheetName val="modList00"/>
      <sheetName val="modList03"/>
      <sheetName val="modList04"/>
      <sheetName val="modList07"/>
      <sheetName val="modInstruction"/>
      <sheetName val="modUpdTemplMain"/>
      <sheetName val="modfrmCheckUpdates"/>
    </sheetNames>
    <sheetDataSet>
      <sheetData sheetId="0" refreshError="1"/>
      <sheetData sheetId="1" refreshError="1"/>
      <sheetData sheetId="2" refreshError="1"/>
      <sheetData sheetId="3">
        <row r="14">
          <cell r="V14">
            <v>78.257611176689807</v>
          </cell>
        </row>
        <row r="17">
          <cell r="I17">
            <v>5.6396904752999983</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4"/>
  <sheetViews>
    <sheetView tabSelected="1" view="pageBreakPreview" topLeftCell="A4" zoomScaleNormal="100" zoomScaleSheetLayoutView="100" workbookViewId="0">
      <selection activeCell="G19" sqref="G19"/>
    </sheetView>
  </sheetViews>
  <sheetFormatPr defaultRowHeight="15" x14ac:dyDescent="0.25"/>
  <cols>
    <col min="1" max="1" width="10.28515625" style="2" customWidth="1"/>
    <col min="2" max="2" width="28.85546875" style="2" customWidth="1"/>
    <col min="3" max="3" width="11" style="2" customWidth="1"/>
    <col min="4" max="7" width="13.28515625" style="2" customWidth="1"/>
    <col min="10" max="10" width="10.28515625" bestFit="1" customWidth="1"/>
  </cols>
  <sheetData>
    <row r="1" spans="1:9" x14ac:dyDescent="0.25">
      <c r="A1" s="297"/>
      <c r="B1" s="297"/>
      <c r="C1" s="297"/>
      <c r="D1" s="297"/>
      <c r="E1" s="297"/>
      <c r="F1" s="297"/>
      <c r="G1" s="297"/>
      <c r="H1" s="30"/>
      <c r="I1" s="30"/>
    </row>
    <row r="2" spans="1:9" ht="15" customHeight="1" x14ac:dyDescent="0.25">
      <c r="A2" s="289" t="s">
        <v>195</v>
      </c>
      <c r="B2" s="289"/>
      <c r="C2" s="289"/>
      <c r="D2" s="289"/>
      <c r="E2" s="289"/>
      <c r="F2" s="289"/>
      <c r="G2" s="289"/>
      <c r="H2" s="289"/>
      <c r="I2" s="289"/>
    </row>
    <row r="3" spans="1:9" x14ac:dyDescent="0.25">
      <c r="A3" s="289"/>
      <c r="B3" s="289"/>
      <c r="C3" s="289"/>
      <c r="D3" s="289"/>
      <c r="E3" s="289"/>
      <c r="F3" s="289"/>
      <c r="G3" s="289"/>
      <c r="H3" s="289"/>
      <c r="I3" s="289"/>
    </row>
    <row r="4" spans="1:9" x14ac:dyDescent="0.25">
      <c r="A4" s="289"/>
      <c r="B4" s="289"/>
      <c r="C4" s="289"/>
      <c r="D4" s="289"/>
      <c r="E4" s="289"/>
      <c r="F4" s="289"/>
      <c r="G4" s="289"/>
      <c r="H4" s="289"/>
      <c r="I4" s="289"/>
    </row>
    <row r="5" spans="1:9" x14ac:dyDescent="0.25">
      <c r="A5" s="289"/>
      <c r="B5" s="289"/>
      <c r="C5" s="289"/>
      <c r="D5" s="289"/>
      <c r="E5" s="289"/>
      <c r="F5" s="289"/>
      <c r="G5" s="289"/>
      <c r="H5" s="289"/>
      <c r="I5" s="289"/>
    </row>
    <row r="6" spans="1:9" x14ac:dyDescent="0.25">
      <c r="A6" s="289"/>
      <c r="B6" s="289"/>
      <c r="C6" s="289"/>
      <c r="D6" s="289"/>
      <c r="E6" s="289"/>
      <c r="F6" s="289"/>
      <c r="G6" s="289"/>
      <c r="H6" s="289"/>
      <c r="I6" s="289"/>
    </row>
    <row r="7" spans="1:9" x14ac:dyDescent="0.25">
      <c r="A7" s="290" t="s">
        <v>2</v>
      </c>
      <c r="B7" s="290"/>
      <c r="C7" s="290"/>
      <c r="D7" s="290"/>
      <c r="E7" s="290"/>
      <c r="F7" s="290"/>
      <c r="G7" s="290"/>
      <c r="H7" s="290"/>
      <c r="I7" s="290"/>
    </row>
    <row r="8" spans="1:9" x14ac:dyDescent="0.25">
      <c r="A8" s="290" t="s">
        <v>3</v>
      </c>
      <c r="B8" s="290"/>
      <c r="C8" s="290"/>
      <c r="D8" s="290"/>
      <c r="E8" s="290"/>
      <c r="F8" s="290"/>
      <c r="G8" s="290"/>
      <c r="H8" s="290"/>
      <c r="I8" s="290"/>
    </row>
    <row r="9" spans="1:9" x14ac:dyDescent="0.25">
      <c r="A9" s="290" t="s">
        <v>4</v>
      </c>
      <c r="B9" s="290"/>
      <c r="C9" s="290"/>
      <c r="D9" s="290"/>
      <c r="E9" s="290"/>
      <c r="F9" s="290"/>
      <c r="G9" s="290"/>
      <c r="H9" s="290"/>
      <c r="I9" s="290"/>
    </row>
    <row r="10" spans="1:9" x14ac:dyDescent="0.25">
      <c r="A10" s="290" t="s">
        <v>177</v>
      </c>
      <c r="B10" s="290"/>
      <c r="C10" s="290"/>
      <c r="D10" s="290"/>
      <c r="E10" s="290"/>
      <c r="F10" s="290"/>
      <c r="G10" s="290"/>
      <c r="H10" s="290"/>
      <c r="I10" s="290"/>
    </row>
    <row r="11" spans="1:9" ht="15.75" thickBot="1" x14ac:dyDescent="0.3">
      <c r="A11" s="42"/>
      <c r="B11" s="30"/>
      <c r="C11" s="30"/>
      <c r="D11" s="30"/>
      <c r="E11" s="30"/>
      <c r="F11" s="30"/>
      <c r="G11" s="30"/>
      <c r="H11" s="30"/>
      <c r="I11" s="30"/>
    </row>
    <row r="12" spans="1:9" ht="57.75" customHeight="1" x14ac:dyDescent="0.25">
      <c r="A12" s="186" t="s">
        <v>196</v>
      </c>
      <c r="B12" s="298" t="s">
        <v>5</v>
      </c>
      <c r="C12" s="298" t="s">
        <v>6</v>
      </c>
      <c r="D12" s="300" t="s">
        <v>197</v>
      </c>
      <c r="E12" s="291" t="s">
        <v>198</v>
      </c>
      <c r="F12" s="291" t="s">
        <v>199</v>
      </c>
      <c r="G12" s="291" t="s">
        <v>200</v>
      </c>
      <c r="H12" s="291" t="s">
        <v>201</v>
      </c>
      <c r="I12" s="291" t="s">
        <v>202</v>
      </c>
    </row>
    <row r="13" spans="1:9" ht="28.5" customHeight="1" thickBot="1" x14ac:dyDescent="0.3">
      <c r="A13" s="187" t="s">
        <v>203</v>
      </c>
      <c r="B13" s="299"/>
      <c r="C13" s="299"/>
      <c r="D13" s="301"/>
      <c r="E13" s="292"/>
      <c r="F13" s="292"/>
      <c r="G13" s="292"/>
      <c r="H13" s="292"/>
      <c r="I13" s="292"/>
    </row>
    <row r="14" spans="1:9" ht="15.75" thickBot="1" x14ac:dyDescent="0.3">
      <c r="A14" s="188">
        <v>1</v>
      </c>
      <c r="B14" s="189">
        <v>2</v>
      </c>
      <c r="C14" s="189">
        <v>3</v>
      </c>
      <c r="D14" s="189">
        <v>4</v>
      </c>
      <c r="E14" s="189">
        <v>5</v>
      </c>
      <c r="F14" s="189">
        <v>6</v>
      </c>
      <c r="G14" s="189">
        <v>7</v>
      </c>
      <c r="H14" s="189">
        <v>8</v>
      </c>
      <c r="I14" s="189">
        <v>9</v>
      </c>
    </row>
    <row r="15" spans="1:9" x14ac:dyDescent="0.25">
      <c r="A15" s="48">
        <v>1</v>
      </c>
      <c r="B15" s="190" t="s">
        <v>8</v>
      </c>
      <c r="C15" s="191" t="s">
        <v>9</v>
      </c>
      <c r="D15" s="287">
        <v>1488.8</v>
      </c>
      <c r="E15" s="287">
        <f>D15</f>
        <v>1488.8</v>
      </c>
      <c r="F15" s="287">
        <f>'[1]Смета на подпись'!$D$13</f>
        <v>1861.2169199999998</v>
      </c>
      <c r="G15" s="286">
        <v>2781.48</v>
      </c>
      <c r="H15" s="275">
        <f>'[2]11. Р 2.2'!$I$53</f>
        <v>3299.5177799999997</v>
      </c>
      <c r="I15" s="287">
        <f>H15</f>
        <v>3299.5177799999997</v>
      </c>
    </row>
    <row r="16" spans="1:9" x14ac:dyDescent="0.25">
      <c r="A16" s="152">
        <v>2</v>
      </c>
      <c r="B16" s="153" t="s">
        <v>11</v>
      </c>
      <c r="C16" s="21" t="s">
        <v>204</v>
      </c>
      <c r="D16" s="21">
        <v>50464.249000000003</v>
      </c>
      <c r="E16" s="21">
        <v>65588</v>
      </c>
      <c r="F16" s="124">
        <f>'[3]Форма 3.1'!$V$14*1000</f>
        <v>48368.03</v>
      </c>
      <c r="G16" s="377">
        <v>86871</v>
      </c>
      <c r="H16" s="21">
        <v>97265</v>
      </c>
      <c r="I16" s="192">
        <f t="shared" ref="I16" si="0">H16</f>
        <v>97265</v>
      </c>
    </row>
    <row r="17" spans="1:10" ht="30" x14ac:dyDescent="0.25">
      <c r="A17" s="152">
        <v>3</v>
      </c>
      <c r="B17" s="153" t="s">
        <v>14</v>
      </c>
      <c r="C17" s="153"/>
      <c r="D17" s="21"/>
      <c r="E17" s="21"/>
      <c r="F17" s="74"/>
      <c r="G17" s="21"/>
      <c r="H17" s="21"/>
      <c r="I17" s="192"/>
      <c r="J17" s="18"/>
    </row>
    <row r="18" spans="1:10" x14ac:dyDescent="0.25">
      <c r="A18" s="295" t="s">
        <v>15</v>
      </c>
      <c r="B18" s="293" t="s">
        <v>16</v>
      </c>
      <c r="C18" s="21" t="s">
        <v>204</v>
      </c>
      <c r="D18" s="193">
        <f>D16*D19/100</f>
        <v>3956.3971216</v>
      </c>
      <c r="E18" s="193">
        <f t="shared" ref="E18" si="1">E16*E19/100</f>
        <v>5096.1875999999993</v>
      </c>
      <c r="F18" s="193">
        <f>F16*F19/100</f>
        <v>3757.9540908499998</v>
      </c>
      <c r="G18" s="193">
        <f>G16*G19/100</f>
        <v>6749.0079900000001</v>
      </c>
      <c r="H18" s="193">
        <f>H16*H19/100</f>
        <v>7556.0315250000012</v>
      </c>
      <c r="I18" s="193">
        <f>I16*I19/100</f>
        <v>7555.5452000000005</v>
      </c>
    </row>
    <row r="19" spans="1:10" x14ac:dyDescent="0.25">
      <c r="A19" s="295"/>
      <c r="B19" s="293"/>
      <c r="C19" s="21" t="s">
        <v>17</v>
      </c>
      <c r="D19" s="193">
        <v>7.84</v>
      </c>
      <c r="E19" s="28">
        <v>7.77</v>
      </c>
      <c r="F19" s="28">
        <f>E19-0.0005</f>
        <v>7.7694999999999999</v>
      </c>
      <c r="G19" s="28">
        <f>F19-0.0005</f>
        <v>7.7690000000000001</v>
      </c>
      <c r="H19" s="28">
        <f>G19-0.0005</f>
        <v>7.7685000000000004</v>
      </c>
      <c r="I19" s="28">
        <f>H19-0.0005</f>
        <v>7.7680000000000007</v>
      </c>
    </row>
    <row r="20" spans="1:10" ht="15.75" customHeight="1" x14ac:dyDescent="0.25">
      <c r="A20" s="295" t="s">
        <v>18</v>
      </c>
      <c r="B20" s="296" t="s">
        <v>19</v>
      </c>
      <c r="C20" s="21" t="s">
        <v>204</v>
      </c>
      <c r="D20" s="194" t="s">
        <v>176</v>
      </c>
      <c r="E20" s="194" t="s">
        <v>176</v>
      </c>
      <c r="F20" s="194" t="s">
        <v>176</v>
      </c>
      <c r="G20" s="194" t="s">
        <v>176</v>
      </c>
      <c r="H20" s="194" t="s">
        <v>176</v>
      </c>
      <c r="I20" s="194" t="s">
        <v>176</v>
      </c>
    </row>
    <row r="21" spans="1:10" x14ac:dyDescent="0.25">
      <c r="A21" s="295"/>
      <c r="B21" s="296"/>
      <c r="C21" s="21" t="s">
        <v>205</v>
      </c>
      <c r="D21" s="195" t="s">
        <v>176</v>
      </c>
      <c r="E21" s="195" t="s">
        <v>176</v>
      </c>
      <c r="F21" s="195" t="s">
        <v>176</v>
      </c>
      <c r="G21" s="195" t="s">
        <v>176</v>
      </c>
      <c r="H21" s="195" t="s">
        <v>176</v>
      </c>
      <c r="I21" s="195" t="s">
        <v>176</v>
      </c>
    </row>
    <row r="22" spans="1:10" x14ac:dyDescent="0.25">
      <c r="A22" s="295"/>
      <c r="B22" s="296"/>
      <c r="C22" s="21" t="s">
        <v>17</v>
      </c>
      <c r="D22" s="196" t="s">
        <v>176</v>
      </c>
      <c r="E22" s="196" t="s">
        <v>176</v>
      </c>
      <c r="F22" s="196" t="s">
        <v>176</v>
      </c>
      <c r="G22" s="196" t="s">
        <v>176</v>
      </c>
      <c r="H22" s="196" t="s">
        <v>176</v>
      </c>
      <c r="I22" s="196" t="s">
        <v>176</v>
      </c>
    </row>
    <row r="23" spans="1:10" ht="105" x14ac:dyDescent="0.25">
      <c r="A23" s="152">
        <v>4</v>
      </c>
      <c r="B23" s="197" t="s">
        <v>22</v>
      </c>
      <c r="C23" s="21" t="s">
        <v>206</v>
      </c>
      <c r="D23" s="198" t="s">
        <v>176</v>
      </c>
      <c r="E23" s="198" t="s">
        <v>176</v>
      </c>
      <c r="F23" s="198" t="s">
        <v>176</v>
      </c>
      <c r="G23" s="198" t="s">
        <v>176</v>
      </c>
      <c r="H23" s="198" t="s">
        <v>176</v>
      </c>
      <c r="I23" s="198" t="s">
        <v>176</v>
      </c>
    </row>
    <row r="24" spans="1:10" ht="23.25" customHeight="1" x14ac:dyDescent="0.25">
      <c r="A24" s="152" t="s">
        <v>23</v>
      </c>
      <c r="B24" s="153" t="s">
        <v>24</v>
      </c>
      <c r="C24" s="21" t="s">
        <v>204</v>
      </c>
      <c r="D24" s="199" t="s">
        <v>176</v>
      </c>
      <c r="E24" s="199" t="s">
        <v>176</v>
      </c>
      <c r="F24" s="199" t="s">
        <v>176</v>
      </c>
      <c r="G24" s="199" t="s">
        <v>176</v>
      </c>
      <c r="H24" s="199" t="s">
        <v>176</v>
      </c>
      <c r="I24" s="199" t="s">
        <v>176</v>
      </c>
    </row>
    <row r="25" spans="1:10" ht="60" x14ac:dyDescent="0.25">
      <c r="A25" s="152" t="s">
        <v>25</v>
      </c>
      <c r="B25" s="153" t="s">
        <v>26</v>
      </c>
      <c r="C25" s="21" t="s">
        <v>27</v>
      </c>
      <c r="D25" s="199" t="s">
        <v>176</v>
      </c>
      <c r="E25" s="199" t="s">
        <v>176</v>
      </c>
      <c r="F25" s="199" t="s">
        <v>176</v>
      </c>
      <c r="G25" s="199" t="s">
        <v>176</v>
      </c>
      <c r="H25" s="199" t="s">
        <v>176</v>
      </c>
      <c r="I25" s="199" t="s">
        <v>176</v>
      </c>
    </row>
    <row r="26" spans="1:10" ht="90" x14ac:dyDescent="0.25">
      <c r="A26" s="152" t="s">
        <v>28</v>
      </c>
      <c r="B26" s="153" t="s">
        <v>29</v>
      </c>
      <c r="C26" s="21" t="s">
        <v>207</v>
      </c>
      <c r="D26" s="199" t="s">
        <v>176</v>
      </c>
      <c r="E26" s="199" t="s">
        <v>176</v>
      </c>
      <c r="F26" s="199" t="s">
        <v>176</v>
      </c>
      <c r="G26" s="199" t="s">
        <v>176</v>
      </c>
      <c r="H26" s="199" t="s">
        <v>176</v>
      </c>
      <c r="I26" s="199" t="s">
        <v>176</v>
      </c>
    </row>
    <row r="27" spans="1:10" ht="18" customHeight="1" x14ac:dyDescent="0.25">
      <c r="A27" s="152" t="s">
        <v>31</v>
      </c>
      <c r="B27" s="153" t="s">
        <v>62</v>
      </c>
      <c r="C27" s="21" t="s">
        <v>33</v>
      </c>
      <c r="D27" s="199" t="s">
        <v>176</v>
      </c>
      <c r="E27" s="199" t="s">
        <v>176</v>
      </c>
      <c r="F27" s="199" t="s">
        <v>176</v>
      </c>
      <c r="G27" s="199" t="s">
        <v>176</v>
      </c>
      <c r="H27" s="199" t="s">
        <v>176</v>
      </c>
      <c r="I27" s="199" t="s">
        <v>176</v>
      </c>
    </row>
    <row r="28" spans="1:10" ht="60" x14ac:dyDescent="0.25">
      <c r="A28" s="152" t="s">
        <v>34</v>
      </c>
      <c r="B28" s="153" t="s">
        <v>35</v>
      </c>
      <c r="C28" s="21" t="s">
        <v>36</v>
      </c>
      <c r="D28" s="199" t="s">
        <v>176</v>
      </c>
      <c r="E28" s="199" t="s">
        <v>176</v>
      </c>
      <c r="F28" s="199" t="s">
        <v>176</v>
      </c>
      <c r="G28" s="199" t="s">
        <v>176</v>
      </c>
      <c r="H28" s="199" t="s">
        <v>176</v>
      </c>
      <c r="I28" s="199" t="s">
        <v>176</v>
      </c>
    </row>
    <row r="29" spans="1:10" ht="75" x14ac:dyDescent="0.25">
      <c r="A29" s="152" t="s">
        <v>37</v>
      </c>
      <c r="B29" s="153" t="s">
        <v>38</v>
      </c>
      <c r="C29" s="21" t="s">
        <v>39</v>
      </c>
      <c r="D29" s="199" t="s">
        <v>176</v>
      </c>
      <c r="E29" s="199" t="s">
        <v>176</v>
      </c>
      <c r="F29" s="199" t="s">
        <v>176</v>
      </c>
      <c r="G29" s="199" t="s">
        <v>176</v>
      </c>
      <c r="H29" s="199" t="s">
        <v>176</v>
      </c>
      <c r="I29" s="199" t="s">
        <v>176</v>
      </c>
    </row>
    <row r="30" spans="1:10" ht="15.75" customHeight="1" x14ac:dyDescent="0.25">
      <c r="A30" s="152" t="s">
        <v>40</v>
      </c>
      <c r="B30" s="153" t="s">
        <v>41</v>
      </c>
      <c r="C30" s="21" t="s">
        <v>36</v>
      </c>
      <c r="D30" s="199" t="s">
        <v>176</v>
      </c>
      <c r="E30" s="199" t="s">
        <v>176</v>
      </c>
      <c r="F30" s="199" t="s">
        <v>176</v>
      </c>
      <c r="G30" s="199" t="s">
        <v>176</v>
      </c>
      <c r="H30" s="199" t="s">
        <v>176</v>
      </c>
      <c r="I30" s="199" t="s">
        <v>176</v>
      </c>
    </row>
    <row r="31" spans="1:10" ht="15.75" customHeight="1" x14ac:dyDescent="0.25">
      <c r="A31" s="152" t="s">
        <v>42</v>
      </c>
      <c r="B31" s="153" t="s">
        <v>43</v>
      </c>
      <c r="C31" s="21" t="s">
        <v>36</v>
      </c>
      <c r="D31" s="21" t="s">
        <v>176</v>
      </c>
      <c r="E31" s="21" t="s">
        <v>176</v>
      </c>
      <c r="F31" s="21" t="s">
        <v>176</v>
      </c>
      <c r="G31" s="21" t="s">
        <v>176</v>
      </c>
      <c r="H31" s="21" t="s">
        <v>176</v>
      </c>
      <c r="I31" s="21" t="s">
        <v>176</v>
      </c>
    </row>
    <row r="32" spans="1:10" ht="60" customHeight="1" x14ac:dyDescent="0.25">
      <c r="A32" s="295">
        <v>5</v>
      </c>
      <c r="B32" s="296" t="s">
        <v>45</v>
      </c>
      <c r="C32" s="288" t="s">
        <v>208</v>
      </c>
      <c r="D32" s="294" t="s">
        <v>176</v>
      </c>
      <c r="E32" s="294" t="s">
        <v>176</v>
      </c>
      <c r="F32" s="294" t="s">
        <v>176</v>
      </c>
      <c r="G32" s="294" t="s">
        <v>176</v>
      </c>
      <c r="H32" s="294" t="s">
        <v>176</v>
      </c>
      <c r="I32" s="294" t="s">
        <v>176</v>
      </c>
    </row>
    <row r="33" spans="1:9" ht="60" customHeight="1" x14ac:dyDescent="0.25">
      <c r="A33" s="295"/>
      <c r="B33" s="296"/>
      <c r="C33" s="288"/>
      <c r="D33" s="294"/>
      <c r="E33" s="294"/>
      <c r="F33" s="294"/>
      <c r="G33" s="294"/>
      <c r="H33" s="294"/>
      <c r="I33" s="294"/>
    </row>
    <row r="34" spans="1:9" ht="75" x14ac:dyDescent="0.25">
      <c r="A34" s="152" t="s">
        <v>46</v>
      </c>
      <c r="B34" s="153" t="s">
        <v>47</v>
      </c>
      <c r="C34" s="21" t="s">
        <v>48</v>
      </c>
      <c r="D34" s="21" t="s">
        <v>176</v>
      </c>
      <c r="E34" s="21" t="s">
        <v>176</v>
      </c>
      <c r="F34" s="21" t="s">
        <v>176</v>
      </c>
      <c r="G34" s="21" t="s">
        <v>176</v>
      </c>
      <c r="H34" s="21" t="s">
        <v>176</v>
      </c>
      <c r="I34" s="21" t="s">
        <v>176</v>
      </c>
    </row>
    <row r="35" spans="1:9" ht="37.5" customHeight="1" x14ac:dyDescent="0.25">
      <c r="A35" s="295" t="s">
        <v>49</v>
      </c>
      <c r="B35" s="296" t="s">
        <v>50</v>
      </c>
      <c r="C35" s="288" t="s">
        <v>209</v>
      </c>
      <c r="D35" s="288" t="s">
        <v>176</v>
      </c>
      <c r="E35" s="288" t="s">
        <v>176</v>
      </c>
      <c r="F35" s="288" t="s">
        <v>176</v>
      </c>
      <c r="G35" s="288" t="s">
        <v>176</v>
      </c>
      <c r="H35" s="288" t="s">
        <v>176</v>
      </c>
      <c r="I35" s="288" t="s">
        <v>176</v>
      </c>
    </row>
    <row r="36" spans="1:9" ht="37.5" customHeight="1" x14ac:dyDescent="0.25">
      <c r="A36" s="295"/>
      <c r="B36" s="296"/>
      <c r="C36" s="288"/>
      <c r="D36" s="288"/>
      <c r="E36" s="288"/>
      <c r="F36" s="288"/>
      <c r="G36" s="288"/>
      <c r="H36" s="288"/>
      <c r="I36" s="288"/>
    </row>
    <row r="37" spans="1:9" ht="90" x14ac:dyDescent="0.25">
      <c r="A37" s="152">
        <v>6</v>
      </c>
      <c r="B37" s="153" t="s">
        <v>52</v>
      </c>
      <c r="C37" s="153"/>
      <c r="D37" s="21" t="s">
        <v>176</v>
      </c>
      <c r="E37" s="21" t="s">
        <v>176</v>
      </c>
      <c r="F37" s="21" t="s">
        <v>176</v>
      </c>
      <c r="G37" s="21" t="s">
        <v>176</v>
      </c>
      <c r="H37" s="21" t="s">
        <v>176</v>
      </c>
      <c r="I37" s="21" t="s">
        <v>176</v>
      </c>
    </row>
    <row r="38" spans="1:9" ht="14.25" customHeight="1" x14ac:dyDescent="0.25">
      <c r="A38" s="152" t="s">
        <v>53</v>
      </c>
      <c r="B38" s="153" t="s">
        <v>24</v>
      </c>
      <c r="C38" s="153"/>
      <c r="D38" s="21" t="s">
        <v>176</v>
      </c>
      <c r="E38" s="21" t="s">
        <v>176</v>
      </c>
      <c r="F38" s="21" t="s">
        <v>176</v>
      </c>
      <c r="G38" s="21" t="s">
        <v>176</v>
      </c>
      <c r="H38" s="21" t="s">
        <v>176</v>
      </c>
      <c r="I38" s="21" t="s">
        <v>176</v>
      </c>
    </row>
    <row r="39" spans="1:9" ht="45" x14ac:dyDescent="0.25">
      <c r="A39" s="152" t="s">
        <v>54</v>
      </c>
      <c r="B39" s="153" t="s">
        <v>55</v>
      </c>
      <c r="C39" s="21" t="s">
        <v>56</v>
      </c>
      <c r="D39" s="21" t="s">
        <v>176</v>
      </c>
      <c r="E39" s="21" t="s">
        <v>176</v>
      </c>
      <c r="F39" s="21" t="s">
        <v>176</v>
      </c>
      <c r="G39" s="21" t="s">
        <v>176</v>
      </c>
      <c r="H39" s="21" t="s">
        <v>176</v>
      </c>
      <c r="I39" s="21" t="s">
        <v>176</v>
      </c>
    </row>
    <row r="40" spans="1:9" ht="13.5" customHeight="1" x14ac:dyDescent="0.25">
      <c r="A40" s="152" t="s">
        <v>57</v>
      </c>
      <c r="B40" s="153" t="s">
        <v>58</v>
      </c>
      <c r="C40" s="21" t="s">
        <v>56</v>
      </c>
      <c r="D40" s="21" t="s">
        <v>176</v>
      </c>
      <c r="E40" s="21" t="s">
        <v>176</v>
      </c>
      <c r="F40" s="21" t="s">
        <v>176</v>
      </c>
      <c r="G40" s="21" t="s">
        <v>176</v>
      </c>
      <c r="H40" s="21" t="s">
        <v>176</v>
      </c>
      <c r="I40" s="21" t="s">
        <v>176</v>
      </c>
    </row>
    <row r="41" spans="1:9" ht="13.5" customHeight="1" x14ac:dyDescent="0.25">
      <c r="A41" s="152" t="s">
        <v>59</v>
      </c>
      <c r="B41" s="153" t="s">
        <v>60</v>
      </c>
      <c r="C41" s="21" t="s">
        <v>56</v>
      </c>
      <c r="D41" s="21" t="s">
        <v>176</v>
      </c>
      <c r="E41" s="21" t="s">
        <v>176</v>
      </c>
      <c r="F41" s="21" t="s">
        <v>176</v>
      </c>
      <c r="G41" s="21" t="s">
        <v>176</v>
      </c>
      <c r="H41" s="21" t="s">
        <v>176</v>
      </c>
      <c r="I41" s="21" t="s">
        <v>176</v>
      </c>
    </row>
    <row r="42" spans="1:9" ht="12.75" customHeight="1" x14ac:dyDescent="0.25">
      <c r="A42" s="152" t="s">
        <v>61</v>
      </c>
      <c r="B42" s="153" t="s">
        <v>62</v>
      </c>
      <c r="C42" s="21"/>
      <c r="D42" s="21" t="s">
        <v>176</v>
      </c>
      <c r="E42" s="21" t="s">
        <v>176</v>
      </c>
      <c r="F42" s="21" t="s">
        <v>176</v>
      </c>
      <c r="G42" s="21" t="s">
        <v>176</v>
      </c>
      <c r="H42" s="21" t="s">
        <v>176</v>
      </c>
      <c r="I42" s="21" t="s">
        <v>176</v>
      </c>
    </row>
    <row r="43" spans="1:9" ht="45" x14ac:dyDescent="0.25">
      <c r="A43" s="152" t="s">
        <v>63</v>
      </c>
      <c r="B43" s="153" t="s">
        <v>55</v>
      </c>
      <c r="C43" s="21" t="s">
        <v>56</v>
      </c>
      <c r="D43" s="21" t="s">
        <v>176</v>
      </c>
      <c r="E43" s="21" t="s">
        <v>176</v>
      </c>
      <c r="F43" s="21" t="s">
        <v>176</v>
      </c>
      <c r="G43" s="21" t="s">
        <v>176</v>
      </c>
      <c r="H43" s="21" t="s">
        <v>176</v>
      </c>
      <c r="I43" s="21" t="s">
        <v>176</v>
      </c>
    </row>
    <row r="44" spans="1:9" ht="14.25" customHeight="1" x14ac:dyDescent="0.25">
      <c r="A44" s="152" t="s">
        <v>64</v>
      </c>
      <c r="B44" s="153" t="s">
        <v>65</v>
      </c>
      <c r="C44" s="21" t="s">
        <v>56</v>
      </c>
      <c r="D44" s="21" t="s">
        <v>176</v>
      </c>
      <c r="E44" s="21" t="s">
        <v>176</v>
      </c>
      <c r="F44" s="21" t="s">
        <v>176</v>
      </c>
      <c r="G44" s="21" t="s">
        <v>176</v>
      </c>
      <c r="H44" s="21" t="s">
        <v>176</v>
      </c>
      <c r="I44" s="21" t="s">
        <v>176</v>
      </c>
    </row>
    <row r="45" spans="1:9" ht="14.25" customHeight="1" x14ac:dyDescent="0.25">
      <c r="A45" s="152" t="s">
        <v>66</v>
      </c>
      <c r="B45" s="153" t="s">
        <v>67</v>
      </c>
      <c r="C45" s="21" t="s">
        <v>56</v>
      </c>
      <c r="D45" s="21" t="s">
        <v>176</v>
      </c>
      <c r="E45" s="21" t="s">
        <v>176</v>
      </c>
      <c r="F45" s="21" t="s">
        <v>176</v>
      </c>
      <c r="G45" s="21" t="s">
        <v>176</v>
      </c>
      <c r="H45" s="21" t="s">
        <v>176</v>
      </c>
      <c r="I45" s="21" t="s">
        <v>176</v>
      </c>
    </row>
    <row r="46" spans="1:9" ht="14.25" customHeight="1" x14ac:dyDescent="0.25">
      <c r="A46" s="152" t="s">
        <v>68</v>
      </c>
      <c r="B46" s="153" t="s">
        <v>69</v>
      </c>
      <c r="C46" s="21"/>
      <c r="D46" s="21" t="s">
        <v>176</v>
      </c>
      <c r="E46" s="21" t="s">
        <v>176</v>
      </c>
      <c r="F46" s="21" t="s">
        <v>176</v>
      </c>
      <c r="G46" s="21" t="s">
        <v>176</v>
      </c>
      <c r="H46" s="21" t="s">
        <v>176</v>
      </c>
      <c r="I46" s="21" t="s">
        <v>176</v>
      </c>
    </row>
    <row r="47" spans="1:9" ht="45" x14ac:dyDescent="0.25">
      <c r="A47" s="152" t="s">
        <v>70</v>
      </c>
      <c r="B47" s="153" t="s">
        <v>71</v>
      </c>
      <c r="C47" s="21" t="s">
        <v>56</v>
      </c>
      <c r="D47" s="21" t="s">
        <v>176</v>
      </c>
      <c r="E47" s="21" t="s">
        <v>176</v>
      </c>
      <c r="F47" s="21" t="s">
        <v>176</v>
      </c>
      <c r="G47" s="21" t="s">
        <v>176</v>
      </c>
      <c r="H47" s="21" t="s">
        <v>176</v>
      </c>
      <c r="I47" s="21" t="s">
        <v>176</v>
      </c>
    </row>
    <row r="48" spans="1:9" ht="15" customHeight="1" x14ac:dyDescent="0.25">
      <c r="A48" s="152" t="s">
        <v>72</v>
      </c>
      <c r="B48" s="153" t="s">
        <v>65</v>
      </c>
      <c r="C48" s="21" t="s">
        <v>56</v>
      </c>
      <c r="D48" s="21" t="s">
        <v>176</v>
      </c>
      <c r="E48" s="21" t="s">
        <v>176</v>
      </c>
      <c r="F48" s="21" t="s">
        <v>176</v>
      </c>
      <c r="G48" s="21" t="s">
        <v>176</v>
      </c>
      <c r="H48" s="21" t="s">
        <v>176</v>
      </c>
      <c r="I48" s="21" t="s">
        <v>176</v>
      </c>
    </row>
    <row r="49" spans="1:9" ht="15" customHeight="1" x14ac:dyDescent="0.25">
      <c r="A49" s="152" t="s">
        <v>73</v>
      </c>
      <c r="B49" s="153" t="s">
        <v>60</v>
      </c>
      <c r="C49" s="21" t="s">
        <v>56</v>
      </c>
      <c r="D49" s="21" t="s">
        <v>176</v>
      </c>
      <c r="E49" s="21" t="s">
        <v>176</v>
      </c>
      <c r="F49" s="21" t="s">
        <v>176</v>
      </c>
      <c r="G49" s="21" t="s">
        <v>176</v>
      </c>
      <c r="H49" s="21" t="s">
        <v>176</v>
      </c>
      <c r="I49" s="21" t="s">
        <v>176</v>
      </c>
    </row>
    <row r="50" spans="1:9" ht="15" customHeight="1" x14ac:dyDescent="0.25">
      <c r="A50" s="152" t="s">
        <v>74</v>
      </c>
      <c r="B50" s="153" t="s">
        <v>43</v>
      </c>
      <c r="C50" s="21"/>
      <c r="D50" s="21" t="s">
        <v>176</v>
      </c>
      <c r="E50" s="21" t="s">
        <v>176</v>
      </c>
      <c r="F50" s="21" t="s">
        <v>176</v>
      </c>
      <c r="G50" s="21" t="s">
        <v>176</v>
      </c>
      <c r="H50" s="21" t="s">
        <v>176</v>
      </c>
      <c r="I50" s="21" t="s">
        <v>176</v>
      </c>
    </row>
    <row r="51" spans="1:9" ht="45" x14ac:dyDescent="0.25">
      <c r="A51" s="152" t="s">
        <v>75</v>
      </c>
      <c r="B51" s="153" t="s">
        <v>71</v>
      </c>
      <c r="C51" s="21" t="s">
        <v>56</v>
      </c>
      <c r="D51" s="21" t="s">
        <v>176</v>
      </c>
      <c r="E51" s="21" t="s">
        <v>176</v>
      </c>
      <c r="F51" s="21" t="s">
        <v>176</v>
      </c>
      <c r="G51" s="21" t="s">
        <v>176</v>
      </c>
      <c r="H51" s="21" t="s">
        <v>176</v>
      </c>
      <c r="I51" s="21" t="s">
        <v>176</v>
      </c>
    </row>
    <row r="52" spans="1:9" ht="15" customHeight="1" x14ac:dyDescent="0.25">
      <c r="A52" s="152" t="s">
        <v>76</v>
      </c>
      <c r="B52" s="153" t="s">
        <v>65</v>
      </c>
      <c r="C52" s="21" t="s">
        <v>56</v>
      </c>
      <c r="D52" s="21" t="s">
        <v>176</v>
      </c>
      <c r="E52" s="21" t="s">
        <v>176</v>
      </c>
      <c r="F52" s="21" t="s">
        <v>176</v>
      </c>
      <c r="G52" s="21" t="s">
        <v>176</v>
      </c>
      <c r="H52" s="21" t="s">
        <v>176</v>
      </c>
      <c r="I52" s="21" t="s">
        <v>176</v>
      </c>
    </row>
    <row r="53" spans="1:9" ht="15" customHeight="1" x14ac:dyDescent="0.25">
      <c r="A53" s="159" t="s">
        <v>77</v>
      </c>
      <c r="B53" s="22" t="s">
        <v>67</v>
      </c>
      <c r="C53" s="200" t="s">
        <v>56</v>
      </c>
      <c r="D53" s="200" t="s">
        <v>176</v>
      </c>
      <c r="E53" s="200" t="s">
        <v>176</v>
      </c>
      <c r="F53" s="200" t="s">
        <v>176</v>
      </c>
      <c r="G53" s="200" t="s">
        <v>176</v>
      </c>
      <c r="H53" s="200" t="s">
        <v>176</v>
      </c>
      <c r="I53" s="200" t="s">
        <v>176</v>
      </c>
    </row>
    <row r="54" spans="1:9" ht="43.5" customHeight="1" x14ac:dyDescent="0.25">
      <c r="A54" s="21">
        <v>7</v>
      </c>
      <c r="B54" s="163" t="s">
        <v>187</v>
      </c>
      <c r="C54" s="200" t="s">
        <v>56</v>
      </c>
      <c r="D54" s="200" t="s">
        <v>176</v>
      </c>
      <c r="E54" s="200" t="s">
        <v>176</v>
      </c>
      <c r="F54" s="200" t="s">
        <v>176</v>
      </c>
      <c r="G54" s="200" t="s">
        <v>176</v>
      </c>
      <c r="H54" s="200" t="s">
        <v>176</v>
      </c>
      <c r="I54" s="200" t="s">
        <v>176</v>
      </c>
    </row>
    <row r="55" spans="1:9" ht="45.75" customHeight="1" x14ac:dyDescent="0.25">
      <c r="A55" s="162" t="s">
        <v>184</v>
      </c>
      <c r="B55" s="153" t="s">
        <v>188</v>
      </c>
      <c r="C55" s="200" t="s">
        <v>56</v>
      </c>
      <c r="D55" s="200" t="s">
        <v>176</v>
      </c>
      <c r="E55" s="200" t="s">
        <v>176</v>
      </c>
      <c r="F55" s="200" t="s">
        <v>176</v>
      </c>
      <c r="G55" s="200" t="s">
        <v>176</v>
      </c>
      <c r="H55" s="200" t="s">
        <v>176</v>
      </c>
      <c r="I55" s="200" t="s">
        <v>176</v>
      </c>
    </row>
    <row r="56" spans="1:9" ht="42" customHeight="1" x14ac:dyDescent="0.25">
      <c r="A56" s="162" t="s">
        <v>185</v>
      </c>
      <c r="B56" s="153" t="s">
        <v>189</v>
      </c>
      <c r="C56" s="200" t="s">
        <v>56</v>
      </c>
      <c r="D56" s="200" t="s">
        <v>176</v>
      </c>
      <c r="E56" s="200" t="s">
        <v>176</v>
      </c>
      <c r="F56" s="200" t="s">
        <v>176</v>
      </c>
      <c r="G56" s="200" t="s">
        <v>176</v>
      </c>
      <c r="H56" s="200" t="s">
        <v>176</v>
      </c>
      <c r="I56" s="200" t="s">
        <v>176</v>
      </c>
    </row>
    <row r="57" spans="1:9" ht="30" x14ac:dyDescent="0.25">
      <c r="A57" s="162" t="s">
        <v>186</v>
      </c>
      <c r="B57" s="153" t="s">
        <v>190</v>
      </c>
      <c r="C57" s="21" t="s">
        <v>56</v>
      </c>
      <c r="D57" s="21" t="s">
        <v>176</v>
      </c>
      <c r="E57" s="21" t="s">
        <v>176</v>
      </c>
      <c r="F57" s="21" t="s">
        <v>176</v>
      </c>
      <c r="G57" s="21" t="s">
        <v>176</v>
      </c>
      <c r="H57" s="21" t="s">
        <v>176</v>
      </c>
      <c r="I57" s="21" t="s">
        <v>176</v>
      </c>
    </row>
    <row r="58" spans="1:9" ht="15" hidden="1" customHeight="1" x14ac:dyDescent="0.25">
      <c r="A58" s="156"/>
      <c r="B58" s="157" t="s">
        <v>175</v>
      </c>
      <c r="C58" s="156"/>
      <c r="D58" s="156"/>
      <c r="E58" s="156"/>
      <c r="F58" s="156"/>
      <c r="G58" s="156"/>
      <c r="H58" s="156"/>
      <c r="I58" s="156"/>
    </row>
    <row r="59" spans="1:9" ht="15" hidden="1" customHeight="1" x14ac:dyDescent="0.25">
      <c r="A59" s="156"/>
      <c r="B59" s="157" t="s">
        <v>177</v>
      </c>
      <c r="C59" s="156"/>
      <c r="D59" s="156"/>
      <c r="E59" s="156"/>
      <c r="F59" s="156"/>
      <c r="G59" s="154" t="s">
        <v>210</v>
      </c>
      <c r="H59" s="156"/>
      <c r="I59" s="156"/>
    </row>
    <row r="60" spans="1:9" ht="15" hidden="1" customHeight="1" x14ac:dyDescent="0.25">
      <c r="A60" s="156"/>
      <c r="B60" s="157"/>
      <c r="C60" s="156"/>
      <c r="D60" s="156"/>
      <c r="E60" s="156"/>
      <c r="F60" s="156"/>
      <c r="G60" s="156"/>
      <c r="H60" s="156"/>
      <c r="I60" s="156"/>
    </row>
    <row r="61" spans="1:9" ht="15" hidden="1" customHeight="1" x14ac:dyDescent="0.25">
      <c r="A61" s="30"/>
      <c r="B61" s="30"/>
      <c r="C61" s="30"/>
      <c r="D61" s="30"/>
      <c r="E61" s="30"/>
      <c r="F61" s="30"/>
      <c r="G61" s="30"/>
      <c r="H61" s="30"/>
      <c r="I61" s="30"/>
    </row>
    <row r="63" spans="1:9" x14ac:dyDescent="0.25">
      <c r="B63" s="2" t="s">
        <v>177</v>
      </c>
    </row>
    <row r="64" spans="1:9" x14ac:dyDescent="0.25">
      <c r="B64" s="2" t="s">
        <v>175</v>
      </c>
      <c r="G64" s="2" t="s">
        <v>211</v>
      </c>
      <c r="H64" s="2" t="s">
        <v>180</v>
      </c>
    </row>
  </sheetData>
  <mergeCells count="36">
    <mergeCell ref="A1:G1"/>
    <mergeCell ref="A7:I7"/>
    <mergeCell ref="F32:F33"/>
    <mergeCell ref="G32:G33"/>
    <mergeCell ref="A18:A19"/>
    <mergeCell ref="A20:A22"/>
    <mergeCell ref="B20:B22"/>
    <mergeCell ref="A32:A33"/>
    <mergeCell ref="B32:B33"/>
    <mergeCell ref="B12:B13"/>
    <mergeCell ref="C12:C13"/>
    <mergeCell ref="D12:D13"/>
    <mergeCell ref="E12:E13"/>
    <mergeCell ref="A8:I8"/>
    <mergeCell ref="A9:I9"/>
    <mergeCell ref="G35:G36"/>
    <mergeCell ref="F12:F13"/>
    <mergeCell ref="G12:G13"/>
    <mergeCell ref="D35:D36"/>
    <mergeCell ref="E35:E36"/>
    <mergeCell ref="H35:H36"/>
    <mergeCell ref="I35:I36"/>
    <mergeCell ref="A2:I6"/>
    <mergeCell ref="A10:I10"/>
    <mergeCell ref="H12:H13"/>
    <mergeCell ref="I12:I13"/>
    <mergeCell ref="B18:B19"/>
    <mergeCell ref="D32:D33"/>
    <mergeCell ref="E32:E33"/>
    <mergeCell ref="H32:H33"/>
    <mergeCell ref="I32:I33"/>
    <mergeCell ref="C32:C33"/>
    <mergeCell ref="C35:C36"/>
    <mergeCell ref="A35:A36"/>
    <mergeCell ref="B35:B36"/>
    <mergeCell ref="F35:F36"/>
  </mergeCells>
  <hyperlinks>
    <hyperlink ref="B18" location="Par127" display="Par127"/>
    <hyperlink ref="B23" location="Par126" display="Par126"/>
  </hyperlinks>
  <pageMargins left="0.70866141732283472" right="0.70866141732283472" top="0.74803149606299213" bottom="0.74803149606299213" header="0.31496062992125984" footer="0.31496062992125984"/>
  <pageSetup paperSize="9" scale="71" fitToHeight="2" orientation="portrait" r:id="rId1"/>
  <rowBreaks count="1" manualBreakCount="1">
    <brk id="31"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58"/>
  <sheetViews>
    <sheetView view="pageBreakPreview" zoomScale="85" zoomScaleNormal="70" zoomScaleSheetLayoutView="85" workbookViewId="0">
      <pane xSplit="2" ySplit="17" topLeftCell="C18" activePane="bottomRight" state="frozen"/>
      <selection pane="topRight" activeCell="C1" sqref="C1"/>
      <selection pane="bottomLeft" activeCell="A19" sqref="A19"/>
      <selection pane="bottomRight" activeCell="B27" sqref="B27"/>
    </sheetView>
  </sheetViews>
  <sheetFormatPr defaultRowHeight="15" x14ac:dyDescent="0.25"/>
  <cols>
    <col min="2" max="2" width="37.28515625" customWidth="1"/>
    <col min="3" max="3" width="9.85546875" customWidth="1"/>
    <col min="5" max="5" width="16.85546875" customWidth="1"/>
    <col min="6" max="6" width="9.5703125" customWidth="1"/>
    <col min="7" max="7" width="11.28515625" customWidth="1"/>
    <col min="11" max="11" width="10.42578125" customWidth="1"/>
    <col min="17" max="17" width="10.7109375" customWidth="1"/>
    <col min="21" max="21" width="12.42578125" customWidth="1"/>
  </cols>
  <sheetData>
    <row r="1" spans="1:32" ht="72.75" customHeight="1" x14ac:dyDescent="0.25">
      <c r="A1" s="325" t="s">
        <v>212</v>
      </c>
      <c r="B1" s="325"/>
      <c r="C1" s="325"/>
      <c r="D1" s="325"/>
      <c r="E1" s="325"/>
      <c r="F1" s="325"/>
      <c r="G1" s="325"/>
      <c r="H1" s="325"/>
      <c r="I1" s="325"/>
      <c r="J1" s="325"/>
      <c r="K1" s="325"/>
      <c r="L1" s="325"/>
      <c r="M1" s="325"/>
      <c r="N1" s="325"/>
      <c r="O1" s="325"/>
      <c r="P1" s="325"/>
      <c r="Q1" s="325"/>
      <c r="R1" s="325"/>
      <c r="S1" s="325"/>
      <c r="T1" s="325"/>
      <c r="U1" s="325"/>
      <c r="V1" s="325"/>
      <c r="W1" s="325"/>
      <c r="X1" s="325"/>
      <c r="Y1" s="325"/>
      <c r="Z1" s="325"/>
      <c r="AA1" s="325"/>
      <c r="AB1" s="325"/>
      <c r="AC1" s="325"/>
      <c r="AD1" s="325"/>
      <c r="AE1" s="325"/>
      <c r="AF1" s="325"/>
    </row>
    <row r="2" spans="1:32" x14ac:dyDescent="0.25">
      <c r="A2" s="1"/>
      <c r="E2" s="203"/>
      <c r="M2" s="326" t="s">
        <v>79</v>
      </c>
      <c r="N2" s="326"/>
      <c r="O2" s="326"/>
    </row>
    <row r="3" spans="1:32" ht="15" hidden="1" customHeight="1" x14ac:dyDescent="0.25">
      <c r="A3" s="302" t="s">
        <v>79</v>
      </c>
      <c r="B3" s="302"/>
      <c r="C3" s="302"/>
      <c r="D3" s="302"/>
      <c r="E3" s="302"/>
      <c r="F3" s="302"/>
      <c r="G3" s="302"/>
      <c r="H3" s="302"/>
      <c r="I3" s="302"/>
      <c r="J3" s="302"/>
      <c r="K3" s="302"/>
      <c r="L3" s="302"/>
      <c r="M3" s="302"/>
      <c r="N3" s="302"/>
      <c r="O3" s="302"/>
      <c r="P3" s="302"/>
      <c r="Q3" s="302"/>
      <c r="R3" s="302"/>
      <c r="S3" s="302"/>
      <c r="T3" s="302"/>
      <c r="U3" s="302"/>
      <c r="V3" s="302"/>
      <c r="W3" s="302"/>
      <c r="X3" s="302"/>
      <c r="Y3" s="302"/>
      <c r="Z3" s="302"/>
      <c r="AA3" s="302"/>
      <c r="AB3" s="302"/>
      <c r="AC3" s="302"/>
      <c r="AD3" s="302"/>
      <c r="AE3" s="302"/>
      <c r="AF3" s="302"/>
    </row>
    <row r="4" spans="1:32" ht="18" customHeight="1" x14ac:dyDescent="0.25">
      <c r="A4" s="302" t="s">
        <v>241</v>
      </c>
      <c r="B4" s="302"/>
      <c r="C4" s="302"/>
      <c r="D4" s="302"/>
      <c r="E4" s="302"/>
      <c r="F4" s="302"/>
      <c r="G4" s="302"/>
      <c r="H4" s="302"/>
      <c r="I4" s="302"/>
      <c r="J4" s="302"/>
      <c r="K4" s="302"/>
      <c r="L4" s="302"/>
      <c r="M4" s="302"/>
      <c r="N4" s="302"/>
      <c r="O4" s="302"/>
      <c r="P4" s="302"/>
      <c r="Q4" s="302"/>
      <c r="R4" s="302"/>
      <c r="S4" s="302"/>
      <c r="T4" s="302"/>
      <c r="U4" s="302"/>
      <c r="V4" s="302"/>
      <c r="W4" s="302"/>
      <c r="X4" s="302"/>
      <c r="Y4" s="302"/>
      <c r="Z4" s="302"/>
      <c r="AA4" s="302"/>
      <c r="AB4" s="302"/>
      <c r="AC4" s="302"/>
      <c r="AD4" s="302"/>
      <c r="AE4" s="302"/>
      <c r="AF4" s="302"/>
    </row>
    <row r="5" spans="1:32" x14ac:dyDescent="0.25">
      <c r="A5" s="302" t="s">
        <v>81</v>
      </c>
      <c r="B5" s="302"/>
      <c r="C5" s="302"/>
      <c r="D5" s="302"/>
      <c r="E5" s="302"/>
      <c r="F5" s="302"/>
      <c r="G5" s="302"/>
      <c r="H5" s="302"/>
      <c r="I5" s="302"/>
      <c r="J5" s="302"/>
      <c r="K5" s="302"/>
      <c r="L5" s="302"/>
      <c r="M5" s="302"/>
      <c r="N5" s="302"/>
      <c r="O5" s="302"/>
      <c r="P5" s="302"/>
      <c r="Q5" s="302"/>
      <c r="R5" s="302"/>
      <c r="S5" s="302"/>
      <c r="T5" s="302"/>
      <c r="U5" s="302"/>
      <c r="V5" s="302"/>
      <c r="W5" s="302"/>
      <c r="X5" s="302"/>
      <c r="Y5" s="302"/>
      <c r="Z5" s="302"/>
      <c r="AA5" s="302"/>
      <c r="AB5" s="302"/>
      <c r="AC5" s="302"/>
      <c r="AD5" s="302"/>
      <c r="AE5" s="302"/>
      <c r="AF5" s="302"/>
    </row>
    <row r="6" spans="1:32" x14ac:dyDescent="0.25">
      <c r="A6" s="302" t="str">
        <f>'[4]Приложение 1'!A7:I7</f>
        <v>ЭНЕРГЕТИЧЕСКОЙ ЭФФЕКТИВНОСТИ</v>
      </c>
      <c r="B6" s="302"/>
      <c r="C6" s="302"/>
      <c r="D6" s="302"/>
      <c r="E6" s="302"/>
      <c r="F6" s="302"/>
      <c r="G6" s="302"/>
      <c r="H6" s="302"/>
      <c r="I6" s="302"/>
      <c r="J6" s="302"/>
      <c r="K6" s="302"/>
      <c r="L6" s="302"/>
      <c r="M6" s="302"/>
      <c r="N6" s="302"/>
      <c r="O6" s="302"/>
      <c r="P6" s="302"/>
      <c r="Q6" s="302"/>
      <c r="R6" s="302"/>
      <c r="S6" s="302"/>
      <c r="T6" s="302"/>
      <c r="U6" s="302"/>
      <c r="V6" s="302"/>
      <c r="W6" s="302"/>
      <c r="X6" s="302"/>
      <c r="Y6" s="302"/>
      <c r="Z6" s="302"/>
      <c r="AA6" s="302"/>
      <c r="AB6" s="302"/>
      <c r="AC6" s="302"/>
      <c r="AD6" s="302"/>
      <c r="AE6" s="302"/>
      <c r="AF6" s="302"/>
    </row>
    <row r="7" spans="1:32" s="302" customFormat="1" ht="15" customHeight="1" x14ac:dyDescent="0.25"/>
    <row r="8" spans="1:32" ht="17.25" customHeight="1" thickBot="1" x14ac:dyDescent="0.3">
      <c r="A8" s="311" t="s">
        <v>82</v>
      </c>
      <c r="B8" s="311"/>
      <c r="C8" s="311"/>
      <c r="D8" s="311"/>
      <c r="E8" s="311"/>
      <c r="F8" s="311"/>
      <c r="G8" s="311"/>
      <c r="H8" s="311"/>
      <c r="I8" s="311"/>
      <c r="J8" s="311"/>
      <c r="K8" s="311"/>
      <c r="L8" s="311"/>
      <c r="M8" s="311"/>
      <c r="N8" s="311"/>
      <c r="O8" s="311"/>
      <c r="P8" s="311"/>
      <c r="Q8" s="311"/>
      <c r="R8" s="311"/>
      <c r="S8" s="311"/>
      <c r="T8" s="311"/>
      <c r="U8" s="311"/>
      <c r="V8" s="311"/>
      <c r="W8" s="311"/>
      <c r="X8" s="311"/>
      <c r="Y8" s="311"/>
      <c r="Z8" s="311"/>
      <c r="AA8" s="311"/>
      <c r="AB8" s="311"/>
      <c r="AC8" s="311"/>
      <c r="AD8" s="311"/>
      <c r="AE8" s="311"/>
      <c r="AF8" s="311"/>
    </row>
    <row r="9" spans="1:32" x14ac:dyDescent="0.25">
      <c r="A9" s="312" t="s">
        <v>83</v>
      </c>
      <c r="B9" s="315" t="s">
        <v>125</v>
      </c>
      <c r="C9" s="318" t="s">
        <v>198</v>
      </c>
      <c r="D9" s="318"/>
      <c r="E9" s="318"/>
      <c r="F9" s="318"/>
      <c r="G9" s="318"/>
      <c r="H9" s="318"/>
      <c r="I9" s="318" t="s">
        <v>199</v>
      </c>
      <c r="J9" s="318"/>
      <c r="K9" s="318"/>
      <c r="L9" s="318"/>
      <c r="M9" s="318"/>
      <c r="N9" s="318"/>
      <c r="O9" s="318" t="s">
        <v>200</v>
      </c>
      <c r="P9" s="318"/>
      <c r="Q9" s="318"/>
      <c r="R9" s="318"/>
      <c r="S9" s="318"/>
      <c r="T9" s="319"/>
      <c r="U9" s="318" t="s">
        <v>201</v>
      </c>
      <c r="V9" s="318"/>
      <c r="W9" s="318"/>
      <c r="X9" s="318"/>
      <c r="Y9" s="318"/>
      <c r="Z9" s="319"/>
      <c r="AA9" s="318" t="s">
        <v>202</v>
      </c>
      <c r="AB9" s="318"/>
      <c r="AC9" s="318"/>
      <c r="AD9" s="318"/>
      <c r="AE9" s="318"/>
      <c r="AF9" s="319"/>
    </row>
    <row r="10" spans="1:32" ht="15" customHeight="1" x14ac:dyDescent="0.25">
      <c r="A10" s="313"/>
      <c r="B10" s="316"/>
      <c r="C10" s="303"/>
      <c r="D10" s="303"/>
      <c r="E10" s="303"/>
      <c r="F10" s="303"/>
      <c r="G10" s="303"/>
      <c r="H10" s="303"/>
      <c r="I10" s="303"/>
      <c r="J10" s="303"/>
      <c r="K10" s="303"/>
      <c r="L10" s="303"/>
      <c r="M10" s="303"/>
      <c r="N10" s="303"/>
      <c r="O10" s="303"/>
      <c r="P10" s="303"/>
      <c r="Q10" s="303"/>
      <c r="R10" s="303"/>
      <c r="S10" s="303"/>
      <c r="T10" s="307"/>
      <c r="U10" s="303"/>
      <c r="V10" s="303"/>
      <c r="W10" s="303"/>
      <c r="X10" s="303"/>
      <c r="Y10" s="303"/>
      <c r="Z10" s="307"/>
      <c r="AA10" s="303"/>
      <c r="AB10" s="303"/>
      <c r="AC10" s="303"/>
      <c r="AD10" s="303"/>
      <c r="AE10" s="303"/>
      <c r="AF10" s="307"/>
    </row>
    <row r="11" spans="1:32" x14ac:dyDescent="0.25">
      <c r="A11" s="313"/>
      <c r="B11" s="316"/>
      <c r="C11" s="303"/>
      <c r="D11" s="303"/>
      <c r="E11" s="303"/>
      <c r="F11" s="303"/>
      <c r="G11" s="303"/>
      <c r="H11" s="303"/>
      <c r="I11" s="303"/>
      <c r="J11" s="303"/>
      <c r="K11" s="303"/>
      <c r="L11" s="303"/>
      <c r="M11" s="303"/>
      <c r="N11" s="303"/>
      <c r="O11" s="303"/>
      <c r="P11" s="303"/>
      <c r="Q11" s="303"/>
      <c r="R11" s="303"/>
      <c r="S11" s="303"/>
      <c r="T11" s="307"/>
      <c r="U11" s="303"/>
      <c r="V11" s="303"/>
      <c r="W11" s="303"/>
      <c r="X11" s="303"/>
      <c r="Y11" s="303"/>
      <c r="Z11" s="307"/>
      <c r="AA11" s="303"/>
      <c r="AB11" s="303"/>
      <c r="AC11" s="303"/>
      <c r="AD11" s="303"/>
      <c r="AE11" s="303"/>
      <c r="AF11" s="307"/>
    </row>
    <row r="12" spans="1:32" ht="31.5" x14ac:dyDescent="0.25">
      <c r="A12" s="313"/>
      <c r="B12" s="316"/>
      <c r="C12" s="149" t="s">
        <v>84</v>
      </c>
      <c r="D12" s="149" t="s">
        <v>85</v>
      </c>
      <c r="E12" s="320" t="s">
        <v>86</v>
      </c>
      <c r="F12" s="143" t="s">
        <v>87</v>
      </c>
      <c r="G12" s="149" t="s">
        <v>88</v>
      </c>
      <c r="H12" s="149" t="s">
        <v>89</v>
      </c>
      <c r="I12" s="149" t="s">
        <v>84</v>
      </c>
      <c r="J12" s="149" t="s">
        <v>85</v>
      </c>
      <c r="K12" s="303" t="s">
        <v>86</v>
      </c>
      <c r="L12" s="143" t="s">
        <v>87</v>
      </c>
      <c r="M12" s="149" t="s">
        <v>88</v>
      </c>
      <c r="N12" s="149" t="s">
        <v>89</v>
      </c>
      <c r="O12" s="149" t="s">
        <v>84</v>
      </c>
      <c r="P12" s="149" t="s">
        <v>85</v>
      </c>
      <c r="Q12" s="303" t="s">
        <v>86</v>
      </c>
      <c r="R12" s="143" t="s">
        <v>87</v>
      </c>
      <c r="S12" s="149" t="s">
        <v>88</v>
      </c>
      <c r="T12" s="150" t="s">
        <v>89</v>
      </c>
      <c r="U12" s="149" t="s">
        <v>84</v>
      </c>
      <c r="V12" s="149" t="s">
        <v>85</v>
      </c>
      <c r="W12" s="303" t="s">
        <v>86</v>
      </c>
      <c r="X12" s="143" t="s">
        <v>87</v>
      </c>
      <c r="Y12" s="149" t="s">
        <v>88</v>
      </c>
      <c r="Z12" s="150" t="s">
        <v>89</v>
      </c>
      <c r="AA12" s="149" t="s">
        <v>84</v>
      </c>
      <c r="AB12" s="149" t="s">
        <v>85</v>
      </c>
      <c r="AC12" s="303" t="s">
        <v>86</v>
      </c>
      <c r="AD12" s="143" t="s">
        <v>87</v>
      </c>
      <c r="AE12" s="149" t="s">
        <v>88</v>
      </c>
      <c r="AF12" s="150" t="s">
        <v>89</v>
      </c>
    </row>
    <row r="13" spans="1:32" ht="42.75" customHeight="1" x14ac:dyDescent="0.25">
      <c r="A13" s="313"/>
      <c r="B13" s="316"/>
      <c r="C13" s="303" t="s">
        <v>56</v>
      </c>
      <c r="D13" s="303" t="s">
        <v>90</v>
      </c>
      <c r="E13" s="321"/>
      <c r="F13" s="143" t="s">
        <v>213</v>
      </c>
      <c r="G13" s="305" t="s">
        <v>93</v>
      </c>
      <c r="H13" s="303" t="s">
        <v>94</v>
      </c>
      <c r="I13" s="303" t="s">
        <v>56</v>
      </c>
      <c r="J13" s="303" t="s">
        <v>93</v>
      </c>
      <c r="K13" s="323"/>
      <c r="L13" s="143" t="s">
        <v>213</v>
      </c>
      <c r="M13" s="305" t="s">
        <v>93</v>
      </c>
      <c r="N13" s="303" t="s">
        <v>94</v>
      </c>
      <c r="O13" s="303" t="s">
        <v>56</v>
      </c>
      <c r="P13" s="303" t="s">
        <v>90</v>
      </c>
      <c r="Q13" s="323"/>
      <c r="R13" s="143" t="s">
        <v>213</v>
      </c>
      <c r="S13" s="305" t="s">
        <v>93</v>
      </c>
      <c r="T13" s="307" t="s">
        <v>94</v>
      </c>
      <c r="U13" s="303" t="s">
        <v>56</v>
      </c>
      <c r="V13" s="303" t="s">
        <v>90</v>
      </c>
      <c r="W13" s="323"/>
      <c r="X13" s="143" t="s">
        <v>213</v>
      </c>
      <c r="Y13" s="305" t="s">
        <v>93</v>
      </c>
      <c r="Z13" s="307" t="s">
        <v>94</v>
      </c>
      <c r="AA13" s="303" t="s">
        <v>56</v>
      </c>
      <c r="AB13" s="303" t="s">
        <v>90</v>
      </c>
      <c r="AC13" s="323"/>
      <c r="AD13" s="143" t="s">
        <v>213</v>
      </c>
      <c r="AE13" s="305" t="s">
        <v>93</v>
      </c>
      <c r="AF13" s="307" t="s">
        <v>94</v>
      </c>
    </row>
    <row r="14" spans="1:32" x14ac:dyDescent="0.25">
      <c r="A14" s="313"/>
      <c r="B14" s="316"/>
      <c r="C14" s="303"/>
      <c r="D14" s="303"/>
      <c r="E14" s="321"/>
      <c r="F14" s="145" t="s">
        <v>92</v>
      </c>
      <c r="G14" s="305"/>
      <c r="H14" s="303"/>
      <c r="I14" s="303"/>
      <c r="J14" s="303"/>
      <c r="K14" s="323"/>
      <c r="L14" s="145" t="s">
        <v>92</v>
      </c>
      <c r="M14" s="305"/>
      <c r="N14" s="303"/>
      <c r="O14" s="303"/>
      <c r="P14" s="303"/>
      <c r="Q14" s="323"/>
      <c r="R14" s="145" t="s">
        <v>92</v>
      </c>
      <c r="S14" s="305"/>
      <c r="T14" s="307"/>
      <c r="U14" s="303"/>
      <c r="V14" s="303"/>
      <c r="W14" s="323"/>
      <c r="X14" s="145" t="s">
        <v>92</v>
      </c>
      <c r="Y14" s="305"/>
      <c r="Z14" s="307"/>
      <c r="AA14" s="303"/>
      <c r="AB14" s="303"/>
      <c r="AC14" s="323"/>
      <c r="AD14" s="145" t="s">
        <v>92</v>
      </c>
      <c r="AE14" s="305"/>
      <c r="AF14" s="307"/>
    </row>
    <row r="15" spans="1:32" ht="15.75" thickBot="1" x14ac:dyDescent="0.3">
      <c r="A15" s="314"/>
      <c r="B15" s="317"/>
      <c r="C15" s="304"/>
      <c r="D15" s="304"/>
      <c r="E15" s="322"/>
      <c r="F15" s="146" t="s">
        <v>36</v>
      </c>
      <c r="G15" s="306"/>
      <c r="H15" s="304"/>
      <c r="I15" s="304"/>
      <c r="J15" s="304"/>
      <c r="K15" s="324"/>
      <c r="L15" s="146" t="s">
        <v>36</v>
      </c>
      <c r="M15" s="306"/>
      <c r="N15" s="304"/>
      <c r="O15" s="304"/>
      <c r="P15" s="304"/>
      <c r="Q15" s="324"/>
      <c r="R15" s="146" t="s">
        <v>36</v>
      </c>
      <c r="S15" s="306"/>
      <c r="T15" s="308"/>
      <c r="U15" s="304"/>
      <c r="V15" s="304"/>
      <c r="W15" s="324"/>
      <c r="X15" s="146" t="s">
        <v>214</v>
      </c>
      <c r="Y15" s="306"/>
      <c r="Z15" s="308"/>
      <c r="AA15" s="304"/>
      <c r="AB15" s="304"/>
      <c r="AC15" s="324"/>
      <c r="AD15" s="146" t="s">
        <v>215</v>
      </c>
      <c r="AE15" s="306"/>
      <c r="AF15" s="308"/>
    </row>
    <row r="16" spans="1:32" ht="15.75" thickBot="1" x14ac:dyDescent="0.3">
      <c r="A16" s="204">
        <v>1</v>
      </c>
      <c r="B16" s="144">
        <v>2</v>
      </c>
      <c r="C16" s="144">
        <v>3</v>
      </c>
      <c r="D16" s="144">
        <v>4</v>
      </c>
      <c r="E16" s="205">
        <v>5</v>
      </c>
      <c r="F16" s="144">
        <v>6</v>
      </c>
      <c r="G16" s="144">
        <v>7</v>
      </c>
      <c r="H16" s="144">
        <v>8</v>
      </c>
      <c r="I16" s="144">
        <v>9</v>
      </c>
      <c r="J16" s="144">
        <v>10</v>
      </c>
      <c r="K16" s="144">
        <v>11</v>
      </c>
      <c r="L16" s="144">
        <v>12</v>
      </c>
      <c r="M16" s="144">
        <v>13</v>
      </c>
      <c r="N16" s="144">
        <v>14</v>
      </c>
      <c r="O16" s="144">
        <v>15</v>
      </c>
      <c r="P16" s="144">
        <v>16</v>
      </c>
      <c r="Q16" s="144">
        <v>17</v>
      </c>
      <c r="R16" s="144">
        <v>18</v>
      </c>
      <c r="S16" s="144">
        <v>19</v>
      </c>
      <c r="T16" s="206">
        <v>20</v>
      </c>
      <c r="U16" s="144">
        <v>21</v>
      </c>
      <c r="V16" s="144">
        <v>22</v>
      </c>
      <c r="W16" s="144">
        <v>23</v>
      </c>
      <c r="X16" s="144">
        <v>24</v>
      </c>
      <c r="Y16" s="144">
        <v>25</v>
      </c>
      <c r="Z16" s="206">
        <v>26</v>
      </c>
      <c r="AA16" s="144">
        <v>27</v>
      </c>
      <c r="AB16" s="144">
        <v>28</v>
      </c>
      <c r="AC16" s="144">
        <v>29</v>
      </c>
      <c r="AD16" s="144">
        <v>30</v>
      </c>
      <c r="AE16" s="144">
        <v>31</v>
      </c>
      <c r="AF16" s="206">
        <v>32</v>
      </c>
    </row>
    <row r="17" spans="1:32" x14ac:dyDescent="0.25">
      <c r="A17" s="147" t="s">
        <v>7</v>
      </c>
      <c r="B17" s="207" t="s">
        <v>216</v>
      </c>
      <c r="C17" s="208"/>
      <c r="D17" s="208"/>
      <c r="E17" s="209"/>
      <c r="F17" s="208"/>
      <c r="G17" s="208"/>
      <c r="H17" s="208"/>
      <c r="I17" s="208"/>
      <c r="J17" s="208"/>
      <c r="K17" s="208"/>
      <c r="L17" s="208"/>
      <c r="M17" s="208"/>
      <c r="N17" s="208"/>
      <c r="O17" s="208"/>
      <c r="P17" s="208"/>
      <c r="Q17" s="208"/>
      <c r="R17" s="208"/>
      <c r="S17" s="208"/>
      <c r="T17" s="208"/>
      <c r="U17" s="208"/>
      <c r="V17" s="208"/>
      <c r="W17" s="208"/>
      <c r="X17" s="208"/>
      <c r="Y17" s="208"/>
      <c r="Z17" s="208"/>
      <c r="AA17" s="208"/>
      <c r="AB17" s="208"/>
      <c r="AC17" s="208"/>
      <c r="AD17" s="208"/>
      <c r="AE17" s="208"/>
      <c r="AF17" s="210"/>
    </row>
    <row r="18" spans="1:32" ht="36" x14ac:dyDescent="0.25">
      <c r="A18" s="211" t="s">
        <v>95</v>
      </c>
      <c r="B18" s="212" t="s">
        <v>126</v>
      </c>
      <c r="C18" s="14"/>
      <c r="D18" s="213"/>
      <c r="E18" s="14"/>
      <c r="F18" s="131"/>
      <c r="G18" s="214"/>
      <c r="H18" s="213"/>
      <c r="I18" s="14"/>
      <c r="J18" s="213"/>
      <c r="K18" s="14"/>
      <c r="L18" s="131"/>
      <c r="M18" s="214"/>
      <c r="N18" s="213"/>
      <c r="O18" s="213"/>
      <c r="P18" s="213"/>
      <c r="Q18" s="14"/>
      <c r="R18" s="131"/>
      <c r="S18" s="214"/>
      <c r="T18" s="213"/>
      <c r="U18" s="213"/>
      <c r="V18" s="213"/>
      <c r="W18" s="14"/>
      <c r="X18" s="131"/>
      <c r="Y18" s="214"/>
      <c r="Z18" s="213"/>
      <c r="AA18" s="213"/>
      <c r="AB18" s="213"/>
      <c r="AC18" s="14"/>
      <c r="AD18" s="131"/>
      <c r="AE18" s="214"/>
      <c r="AF18" s="213"/>
    </row>
    <row r="19" spans="1:32" ht="30" x14ac:dyDescent="0.25">
      <c r="A19" s="211" t="s">
        <v>96</v>
      </c>
      <c r="B19" s="215" t="s">
        <v>217</v>
      </c>
      <c r="C19" s="3" t="s">
        <v>218</v>
      </c>
      <c r="D19" s="216"/>
      <c r="E19" s="3"/>
      <c r="F19" s="3"/>
      <c r="G19" s="217"/>
      <c r="H19" s="216"/>
      <c r="I19" s="3" t="s">
        <v>218</v>
      </c>
      <c r="J19" s="216"/>
      <c r="K19" s="3"/>
      <c r="L19" s="3"/>
      <c r="M19" s="217"/>
      <c r="N19" s="216"/>
      <c r="O19" s="3" t="s">
        <v>218</v>
      </c>
      <c r="P19" s="216"/>
      <c r="Q19" s="3"/>
      <c r="R19" s="3"/>
      <c r="S19" s="217"/>
      <c r="T19" s="216"/>
      <c r="U19" s="3" t="s">
        <v>218</v>
      </c>
      <c r="V19" s="216"/>
      <c r="W19" s="3"/>
      <c r="X19" s="3"/>
      <c r="Y19" s="217"/>
      <c r="Z19" s="216"/>
      <c r="AA19" s="3" t="s">
        <v>218</v>
      </c>
      <c r="AB19" s="216"/>
      <c r="AC19" s="3"/>
      <c r="AD19" s="3"/>
      <c r="AE19" s="217"/>
      <c r="AF19" s="216"/>
    </row>
    <row r="20" spans="1:32" ht="47.25" customHeight="1" x14ac:dyDescent="0.25">
      <c r="A20" s="218" t="s">
        <v>98</v>
      </c>
      <c r="B20" s="219" t="s">
        <v>219</v>
      </c>
      <c r="C20" s="14"/>
      <c r="D20" s="213"/>
      <c r="E20" s="14"/>
      <c r="F20" s="131"/>
      <c r="G20" s="214"/>
      <c r="H20" s="213"/>
      <c r="I20" s="14"/>
      <c r="J20" s="213"/>
      <c r="K20" s="14"/>
      <c r="L20" s="131"/>
      <c r="M20" s="214"/>
      <c r="N20" s="213"/>
      <c r="O20" s="213"/>
      <c r="P20" s="213"/>
      <c r="Q20" s="14"/>
      <c r="R20" s="131"/>
      <c r="S20" s="214"/>
      <c r="T20" s="213"/>
      <c r="U20" s="213"/>
      <c r="V20" s="213"/>
      <c r="W20" s="14"/>
      <c r="X20" s="131"/>
      <c r="Y20" s="214"/>
      <c r="Z20" s="213"/>
      <c r="AA20" s="213"/>
      <c r="AB20" s="213"/>
      <c r="AC20" s="14"/>
      <c r="AD20" s="131"/>
      <c r="AE20" s="214"/>
      <c r="AF20" s="213"/>
    </row>
    <row r="21" spans="1:32" ht="24" x14ac:dyDescent="0.25">
      <c r="A21" s="218" t="s">
        <v>99</v>
      </c>
      <c r="B21" s="219" t="s">
        <v>220</v>
      </c>
      <c r="C21" s="131"/>
      <c r="D21" s="220"/>
      <c r="E21" s="131"/>
      <c r="F21" s="131"/>
      <c r="G21" s="214"/>
      <c r="H21" s="220"/>
      <c r="I21" s="131"/>
      <c r="J21" s="220"/>
      <c r="K21" s="131"/>
      <c r="L21" s="131"/>
      <c r="M21" s="214"/>
      <c r="N21" s="220"/>
      <c r="O21" s="220"/>
      <c r="P21" s="220"/>
      <c r="Q21" s="131"/>
      <c r="R21" s="131"/>
      <c r="S21" s="214"/>
      <c r="T21" s="220"/>
      <c r="U21" s="220"/>
      <c r="V21" s="220"/>
      <c r="W21" s="131"/>
      <c r="X21" s="131"/>
      <c r="Y21" s="214"/>
      <c r="Z21" s="220"/>
      <c r="AA21" s="220"/>
      <c r="AB21" s="220"/>
      <c r="AC21" s="131"/>
      <c r="AD21" s="131"/>
      <c r="AE21" s="214"/>
      <c r="AF21" s="220"/>
    </row>
    <row r="22" spans="1:32" ht="24.75" customHeight="1" x14ac:dyDescent="0.25">
      <c r="A22" s="218" t="s">
        <v>100</v>
      </c>
      <c r="B22" s="219" t="s">
        <v>221</v>
      </c>
      <c r="C22" s="131"/>
      <c r="D22" s="220"/>
      <c r="E22" s="131"/>
      <c r="F22" s="131"/>
      <c r="G22" s="214"/>
      <c r="H22" s="220"/>
      <c r="I22" s="131"/>
      <c r="J22" s="220"/>
      <c r="K22" s="131"/>
      <c r="L22" s="131"/>
      <c r="M22" s="214"/>
      <c r="N22" s="220"/>
      <c r="O22" s="220"/>
      <c r="P22" s="220"/>
      <c r="Q22" s="131"/>
      <c r="R22" s="131"/>
      <c r="S22" s="214"/>
      <c r="T22" s="220"/>
      <c r="U22" s="220"/>
      <c r="V22" s="220"/>
      <c r="W22" s="131"/>
      <c r="X22" s="131"/>
      <c r="Y22" s="214"/>
      <c r="Z22" s="220"/>
      <c r="AA22" s="220"/>
      <c r="AB22" s="220"/>
      <c r="AC22" s="131"/>
      <c r="AD22" s="131"/>
      <c r="AE22" s="214"/>
      <c r="AF22" s="220"/>
    </row>
    <row r="23" spans="1:32" x14ac:dyDescent="0.25">
      <c r="A23" s="148" t="s">
        <v>10</v>
      </c>
      <c r="B23" s="221" t="s">
        <v>102</v>
      </c>
      <c r="C23" s="222"/>
      <c r="D23" s="222"/>
      <c r="E23" s="14"/>
      <c r="F23" s="222"/>
      <c r="G23" s="222"/>
      <c r="H23" s="222"/>
      <c r="I23" s="222"/>
      <c r="J23" s="222"/>
      <c r="K23" s="222"/>
      <c r="L23" s="222"/>
      <c r="M23" s="222"/>
      <c r="N23" s="222"/>
      <c r="O23" s="222"/>
      <c r="P23" s="222"/>
      <c r="Q23" s="222"/>
      <c r="R23" s="222"/>
      <c r="S23" s="222"/>
      <c r="T23" s="222"/>
      <c r="U23" s="222"/>
      <c r="V23" s="222"/>
      <c r="W23" s="222"/>
      <c r="X23" s="222"/>
      <c r="Y23" s="222"/>
      <c r="Z23" s="222"/>
      <c r="AA23" s="222"/>
      <c r="AB23" s="222"/>
      <c r="AC23" s="222"/>
      <c r="AD23" s="222"/>
      <c r="AE23" s="222"/>
      <c r="AF23" s="222"/>
    </row>
    <row r="24" spans="1:32" ht="12.75" customHeight="1" x14ac:dyDescent="0.25">
      <c r="A24" s="223" t="s">
        <v>103</v>
      </c>
      <c r="B24" s="14" t="s">
        <v>222</v>
      </c>
      <c r="C24" s="222"/>
      <c r="D24" s="222"/>
      <c r="E24" s="14"/>
      <c r="F24" s="222"/>
      <c r="G24" s="222"/>
      <c r="H24" s="222"/>
      <c r="I24" s="222"/>
      <c r="J24" s="222"/>
      <c r="K24" s="222"/>
      <c r="L24" s="222"/>
      <c r="M24" s="222"/>
      <c r="N24" s="222"/>
      <c r="O24" s="222"/>
      <c r="P24" s="222"/>
      <c r="Q24" s="222"/>
      <c r="R24" s="222"/>
      <c r="S24" s="222"/>
      <c r="T24" s="222"/>
      <c r="U24" s="222"/>
      <c r="V24" s="222"/>
      <c r="W24" s="222"/>
      <c r="X24" s="222"/>
      <c r="Y24" s="222"/>
      <c r="Z24" s="222"/>
      <c r="AA24" s="222"/>
      <c r="AB24" s="222"/>
      <c r="AC24" s="222"/>
      <c r="AD24" s="222"/>
      <c r="AE24" s="222"/>
      <c r="AF24" s="222"/>
    </row>
    <row r="25" spans="1:32" ht="53.25" customHeight="1" x14ac:dyDescent="0.25">
      <c r="A25" s="223" t="s">
        <v>104</v>
      </c>
      <c r="B25" s="224" t="s">
        <v>223</v>
      </c>
      <c r="C25" s="131"/>
      <c r="D25" s="131"/>
      <c r="E25" s="131"/>
      <c r="F25" s="214"/>
      <c r="G25" s="214"/>
      <c r="H25" s="220"/>
      <c r="I25" s="218"/>
      <c r="J25" s="131"/>
      <c r="K25" s="131"/>
      <c r="L25" s="214"/>
      <c r="M25" s="214"/>
      <c r="N25" s="220"/>
      <c r="O25" s="218"/>
      <c r="P25" s="131"/>
      <c r="Q25" s="131"/>
      <c r="R25" s="214"/>
      <c r="S25" s="214"/>
      <c r="T25" s="220"/>
      <c r="U25" s="218"/>
      <c r="V25" s="131"/>
      <c r="W25" s="131"/>
      <c r="X25" s="214"/>
      <c r="Y25" s="214"/>
      <c r="Z25" s="220"/>
      <c r="AA25" s="218"/>
      <c r="AB25" s="131"/>
      <c r="AC25" s="131"/>
      <c r="AD25" s="214"/>
      <c r="AE25" s="214"/>
      <c r="AF25" s="220"/>
    </row>
    <row r="26" spans="1:32" x14ac:dyDescent="0.25">
      <c r="A26" s="223" t="s">
        <v>105</v>
      </c>
      <c r="B26" s="224" t="s">
        <v>224</v>
      </c>
      <c r="C26" s="218"/>
      <c r="D26" s="131"/>
      <c r="E26" s="131"/>
      <c r="F26" s="214"/>
      <c r="G26" s="214"/>
      <c r="H26" s="220"/>
      <c r="I26" s="218"/>
      <c r="J26" s="131"/>
      <c r="K26" s="131"/>
      <c r="L26" s="214"/>
      <c r="M26" s="214"/>
      <c r="N26" s="220"/>
      <c r="O26" s="218"/>
      <c r="P26" s="131"/>
      <c r="Q26" s="131"/>
      <c r="R26" s="214"/>
      <c r="S26" s="214"/>
      <c r="T26" s="220"/>
      <c r="U26" s="218"/>
      <c r="V26" s="131"/>
      <c r="W26" s="131"/>
      <c r="X26" s="214"/>
      <c r="Y26" s="214"/>
      <c r="Z26" s="220"/>
      <c r="AA26" s="218"/>
      <c r="AB26" s="131"/>
      <c r="AC26" s="131"/>
      <c r="AD26" s="214"/>
      <c r="AE26" s="214"/>
      <c r="AF26" s="220"/>
    </row>
    <row r="27" spans="1:32" ht="24" x14ac:dyDescent="0.25">
      <c r="A27" s="223" t="s">
        <v>107</v>
      </c>
      <c r="B27" s="224" t="s">
        <v>108</v>
      </c>
      <c r="C27" s="131"/>
      <c r="D27" s="131"/>
      <c r="E27" s="131"/>
      <c r="F27" s="214"/>
      <c r="G27" s="214"/>
      <c r="H27" s="220"/>
      <c r="I27" s="218"/>
      <c r="J27" s="131"/>
      <c r="K27" s="131"/>
      <c r="L27" s="214"/>
      <c r="M27" s="214"/>
      <c r="N27" s="220"/>
      <c r="O27" s="218"/>
      <c r="P27" s="131"/>
      <c r="Q27" s="131"/>
      <c r="R27" s="225"/>
      <c r="S27" s="214"/>
      <c r="T27" s="220"/>
      <c r="U27" s="218"/>
      <c r="V27" s="131"/>
      <c r="W27" s="131"/>
      <c r="X27" s="225"/>
      <c r="Y27" s="214"/>
      <c r="Z27" s="220"/>
      <c r="AA27" s="218"/>
      <c r="AB27" s="131"/>
      <c r="AC27" s="131"/>
      <c r="AD27" s="225"/>
      <c r="AE27" s="214"/>
      <c r="AF27" s="220"/>
    </row>
    <row r="28" spans="1:32" ht="24" x14ac:dyDescent="0.25">
      <c r="A28" s="223" t="s">
        <v>109</v>
      </c>
      <c r="B28" s="224" t="s">
        <v>110</v>
      </c>
      <c r="C28" s="131"/>
      <c r="D28" s="131"/>
      <c r="E28" s="131"/>
      <c r="F28" s="131"/>
      <c r="G28" s="131"/>
      <c r="H28" s="131"/>
      <c r="I28" s="222"/>
      <c r="J28" s="222"/>
      <c r="K28" s="222"/>
      <c r="L28" s="222"/>
      <c r="M28" s="222"/>
      <c r="N28" s="222"/>
      <c r="O28" s="222"/>
      <c r="P28" s="222"/>
      <c r="Q28" s="222"/>
      <c r="R28" s="222"/>
      <c r="S28" s="222"/>
      <c r="T28" s="222"/>
      <c r="U28" s="222"/>
      <c r="V28" s="222"/>
      <c r="W28" s="222"/>
      <c r="X28" s="222"/>
      <c r="Y28" s="222"/>
      <c r="Z28" s="222"/>
      <c r="AA28" s="222"/>
      <c r="AB28" s="222"/>
      <c r="AC28" s="222"/>
      <c r="AD28" s="222"/>
      <c r="AE28" s="222"/>
      <c r="AF28" s="222"/>
    </row>
    <row r="29" spans="1:32" ht="36" x14ac:dyDescent="0.25">
      <c r="A29" s="223" t="s">
        <v>111</v>
      </c>
      <c r="B29" s="224" t="s">
        <v>130</v>
      </c>
      <c r="C29" s="226"/>
      <c r="D29" s="227"/>
      <c r="E29" s="228"/>
      <c r="F29" s="228"/>
      <c r="G29" s="228"/>
      <c r="H29" s="228"/>
      <c r="I29" s="222"/>
      <c r="J29" s="222"/>
      <c r="K29" s="222"/>
      <c r="L29" s="222"/>
      <c r="M29" s="222"/>
      <c r="N29" s="222"/>
      <c r="O29" s="222"/>
      <c r="P29" s="222"/>
      <c r="Q29" s="222"/>
      <c r="R29" s="222"/>
      <c r="S29" s="222"/>
      <c r="T29" s="222"/>
      <c r="U29" s="222"/>
      <c r="V29" s="222"/>
      <c r="W29" s="222"/>
      <c r="X29" s="222"/>
      <c r="Y29" s="222"/>
      <c r="Z29" s="222"/>
      <c r="AA29" s="222"/>
      <c r="AB29" s="222"/>
      <c r="AC29" s="222"/>
      <c r="AD29" s="222"/>
      <c r="AE29" s="222"/>
      <c r="AF29" s="222"/>
    </row>
    <row r="30" spans="1:32" ht="24" x14ac:dyDescent="0.25">
      <c r="A30" s="223" t="s">
        <v>112</v>
      </c>
      <c r="B30" s="224" t="s">
        <v>131</v>
      </c>
      <c r="C30" s="178"/>
      <c r="D30" s="178"/>
      <c r="E30" s="229"/>
      <c r="F30" s="178"/>
      <c r="G30" s="178"/>
      <c r="H30" s="230"/>
      <c r="I30" s="231"/>
      <c r="J30" s="232"/>
      <c r="K30" s="231"/>
      <c r="L30" s="231"/>
      <c r="M30" s="233"/>
      <c r="N30" s="234"/>
      <c r="O30" s="231"/>
      <c r="P30" s="232"/>
      <c r="Q30" s="231"/>
      <c r="R30" s="231"/>
      <c r="S30" s="235"/>
      <c r="T30" s="236"/>
      <c r="U30" s="231"/>
      <c r="V30" s="232"/>
      <c r="W30" s="231"/>
      <c r="X30" s="231"/>
      <c r="Y30" s="235"/>
      <c r="Z30" s="236"/>
      <c r="AA30" s="231"/>
      <c r="AB30" s="232"/>
      <c r="AC30" s="231"/>
      <c r="AD30" s="231"/>
      <c r="AE30" s="235"/>
      <c r="AF30" s="236"/>
    </row>
    <row r="31" spans="1:32" ht="24" x14ac:dyDescent="0.25">
      <c r="A31" s="223" t="s">
        <v>113</v>
      </c>
      <c r="B31" s="224" t="s">
        <v>225</v>
      </c>
      <c r="C31" s="178"/>
      <c r="D31" s="178"/>
      <c r="E31" s="229"/>
      <c r="F31" s="178"/>
      <c r="G31" s="230"/>
      <c r="H31" s="230"/>
      <c r="I31" s="231"/>
      <c r="J31" s="237"/>
      <c r="K31" s="231"/>
      <c r="L31" s="231"/>
      <c r="M31" s="233"/>
      <c r="N31" s="234"/>
      <c r="O31" s="231"/>
      <c r="P31" s="232"/>
      <c r="Q31" s="238"/>
      <c r="R31" s="238"/>
      <c r="S31" s="235"/>
      <c r="T31" s="236"/>
      <c r="U31" s="231"/>
      <c r="V31" s="232"/>
      <c r="W31" s="238"/>
      <c r="X31" s="238"/>
      <c r="Y31" s="235"/>
      <c r="Z31" s="236"/>
      <c r="AA31" s="231"/>
      <c r="AB31" s="232"/>
      <c r="AC31" s="238"/>
      <c r="AD31" s="238"/>
      <c r="AE31" s="235"/>
      <c r="AF31" s="236"/>
    </row>
    <row r="32" spans="1:32" ht="24.75" x14ac:dyDescent="0.25">
      <c r="A32" s="239" t="s">
        <v>114</v>
      </c>
      <c r="B32" s="240" t="s">
        <v>115</v>
      </c>
      <c r="C32" s="131"/>
      <c r="D32" s="131"/>
      <c r="E32" s="131"/>
      <c r="F32" s="131"/>
      <c r="G32" s="131"/>
      <c r="H32" s="131"/>
      <c r="I32" s="222"/>
      <c r="J32" s="222"/>
      <c r="K32" s="222"/>
      <c r="L32" s="222"/>
      <c r="M32" s="222"/>
      <c r="N32" s="222"/>
      <c r="O32" s="222"/>
      <c r="P32" s="222"/>
      <c r="Q32" s="222"/>
      <c r="R32" s="222"/>
      <c r="S32" s="222"/>
      <c r="T32" s="222"/>
      <c r="U32" s="222"/>
      <c r="V32" s="222"/>
      <c r="W32" s="222"/>
      <c r="X32" s="222"/>
      <c r="Y32" s="222"/>
      <c r="Z32" s="222"/>
      <c r="AA32" s="222"/>
      <c r="AB32" s="222"/>
      <c r="AC32" s="222"/>
      <c r="AD32" s="222"/>
      <c r="AE32" s="222"/>
      <c r="AF32" s="222"/>
    </row>
    <row r="33" spans="1:32" ht="24.75" x14ac:dyDescent="0.25">
      <c r="A33" s="223" t="s">
        <v>116</v>
      </c>
      <c r="B33" s="240" t="s">
        <v>226</v>
      </c>
      <c r="C33" s="241"/>
      <c r="D33" s="241"/>
      <c r="E33" s="241"/>
      <c r="F33" s="242"/>
      <c r="G33" s="242"/>
      <c r="H33" s="243"/>
      <c r="I33" s="222"/>
      <c r="J33" s="222"/>
      <c r="K33" s="222"/>
      <c r="L33" s="222"/>
      <c r="M33" s="222"/>
      <c r="N33" s="222"/>
      <c r="O33" s="178"/>
      <c r="P33" s="178"/>
      <c r="Q33" s="178"/>
      <c r="R33" s="178"/>
      <c r="S33" s="178"/>
      <c r="T33" s="178"/>
      <c r="U33" s="178"/>
      <c r="V33" s="178"/>
      <c r="W33" s="178"/>
      <c r="X33" s="178"/>
      <c r="Y33" s="178"/>
      <c r="Z33" s="178"/>
      <c r="AA33" s="178"/>
      <c r="AB33" s="178"/>
      <c r="AC33" s="178"/>
      <c r="AD33" s="178"/>
      <c r="AE33" s="178"/>
      <c r="AF33" s="178"/>
    </row>
    <row r="34" spans="1:32" x14ac:dyDescent="0.25">
      <c r="A34" s="223" t="s">
        <v>117</v>
      </c>
      <c r="B34" s="224" t="s">
        <v>221</v>
      </c>
      <c r="C34" s="222"/>
      <c r="D34" s="222"/>
      <c r="E34" s="14"/>
      <c r="F34" s="222"/>
      <c r="G34" s="222"/>
      <c r="H34" s="222"/>
      <c r="I34" s="222"/>
      <c r="J34" s="222"/>
      <c r="K34" s="222"/>
      <c r="L34" s="222"/>
      <c r="M34" s="222"/>
      <c r="N34" s="222"/>
      <c r="O34" s="222"/>
      <c r="P34" s="222"/>
      <c r="Q34" s="222"/>
      <c r="R34" s="222"/>
      <c r="S34" s="222"/>
      <c r="T34" s="222"/>
      <c r="U34" s="222"/>
      <c r="V34" s="222"/>
      <c r="W34" s="222"/>
      <c r="X34" s="222"/>
      <c r="Y34" s="222"/>
      <c r="Z34" s="222"/>
      <c r="AA34" s="222"/>
      <c r="AB34" s="222"/>
      <c r="AC34" s="222"/>
      <c r="AD34" s="222"/>
      <c r="AE34" s="222"/>
      <c r="AF34" s="222"/>
    </row>
    <row r="35" spans="1:32" ht="51" x14ac:dyDescent="0.25">
      <c r="A35" s="148" t="s">
        <v>13</v>
      </c>
      <c r="B35" s="221" t="s">
        <v>227</v>
      </c>
      <c r="C35" s="222"/>
      <c r="D35" s="222"/>
      <c r="E35" s="14"/>
      <c r="F35" s="222"/>
      <c r="G35" s="222"/>
      <c r="H35" s="222"/>
      <c r="I35" s="222"/>
      <c r="J35" s="222"/>
      <c r="K35" s="222"/>
      <c r="L35" s="222"/>
      <c r="M35" s="222"/>
      <c r="N35" s="222"/>
      <c r="O35" s="222"/>
      <c r="P35" s="222"/>
      <c r="Q35" s="222"/>
      <c r="R35" s="222"/>
      <c r="S35" s="222"/>
      <c r="T35" s="222"/>
      <c r="U35" s="222"/>
      <c r="V35" s="222"/>
      <c r="W35" s="222"/>
      <c r="X35" s="222"/>
      <c r="Y35" s="222"/>
      <c r="Z35" s="222"/>
      <c r="AA35" s="222"/>
      <c r="AB35" s="222"/>
      <c r="AC35" s="222"/>
      <c r="AD35" s="222"/>
      <c r="AE35" s="222"/>
      <c r="AF35" s="222"/>
    </row>
    <row r="36" spans="1:32" ht="51" x14ac:dyDescent="0.25">
      <c r="A36" s="223" t="s">
        <v>15</v>
      </c>
      <c r="B36" s="14" t="s">
        <v>228</v>
      </c>
      <c r="C36" s="3" t="s">
        <v>229</v>
      </c>
      <c r="D36" s="244"/>
      <c r="E36" s="131" t="s">
        <v>173</v>
      </c>
      <c r="F36" s="218"/>
      <c r="G36" s="218"/>
      <c r="H36" s="218"/>
      <c r="I36" s="3" t="s">
        <v>229</v>
      </c>
      <c r="J36" s="244"/>
      <c r="K36" s="131" t="s">
        <v>173</v>
      </c>
      <c r="L36" s="218"/>
      <c r="M36" s="218"/>
      <c r="N36" s="218"/>
      <c r="O36" s="3" t="s">
        <v>229</v>
      </c>
      <c r="P36" s="244"/>
      <c r="Q36" s="131" t="s">
        <v>173</v>
      </c>
      <c r="R36" s="218"/>
      <c r="S36" s="218"/>
      <c r="T36" s="218"/>
      <c r="U36" s="3" t="s">
        <v>229</v>
      </c>
      <c r="V36" s="244"/>
      <c r="W36" s="131" t="s">
        <v>173</v>
      </c>
      <c r="X36" s="218"/>
      <c r="Y36" s="218"/>
      <c r="Z36" s="218"/>
      <c r="AA36" s="3" t="s">
        <v>229</v>
      </c>
      <c r="AB36" s="244"/>
      <c r="AC36" s="131" t="s">
        <v>173</v>
      </c>
      <c r="AD36" s="218"/>
      <c r="AE36" s="218"/>
      <c r="AF36" s="218"/>
    </row>
    <row r="37" spans="1:32" ht="65.25" customHeight="1" x14ac:dyDescent="0.25">
      <c r="A37" s="223" t="s">
        <v>118</v>
      </c>
      <c r="B37" s="14" t="s">
        <v>230</v>
      </c>
      <c r="C37" s="3" t="s">
        <v>229</v>
      </c>
      <c r="D37" s="244"/>
      <c r="E37" s="131" t="s">
        <v>173</v>
      </c>
      <c r="F37" s="218"/>
      <c r="G37" s="218"/>
      <c r="H37" s="218"/>
      <c r="I37" s="3" t="s">
        <v>229</v>
      </c>
      <c r="J37" s="244"/>
      <c r="K37" s="131" t="s">
        <v>173</v>
      </c>
      <c r="L37" s="218"/>
      <c r="M37" s="218"/>
      <c r="N37" s="218"/>
      <c r="O37" s="3" t="s">
        <v>229</v>
      </c>
      <c r="P37" s="244"/>
      <c r="Q37" s="131" t="s">
        <v>173</v>
      </c>
      <c r="R37" s="218"/>
      <c r="S37" s="218"/>
      <c r="T37" s="218"/>
      <c r="U37" s="3" t="s">
        <v>229</v>
      </c>
      <c r="V37" s="244"/>
      <c r="W37" s="131" t="s">
        <v>173</v>
      </c>
      <c r="X37" s="218"/>
      <c r="Y37" s="218"/>
      <c r="Z37" s="218"/>
      <c r="AA37" s="3" t="s">
        <v>229</v>
      </c>
      <c r="AB37" s="244"/>
      <c r="AC37" s="131" t="s">
        <v>173</v>
      </c>
      <c r="AD37" s="218"/>
      <c r="AE37" s="218"/>
      <c r="AF37" s="218"/>
    </row>
    <row r="38" spans="1:32" ht="51" x14ac:dyDescent="0.25">
      <c r="A38" s="223" t="s">
        <v>119</v>
      </c>
      <c r="B38" s="14" t="s">
        <v>231</v>
      </c>
      <c r="C38" s="222"/>
      <c r="D38" s="222"/>
      <c r="E38" s="14"/>
      <c r="F38" s="222"/>
      <c r="G38" s="222"/>
      <c r="H38" s="222"/>
      <c r="I38" s="222"/>
      <c r="J38" s="222"/>
      <c r="K38" s="222"/>
      <c r="L38" s="222"/>
      <c r="M38" s="222"/>
      <c r="N38" s="222"/>
      <c r="O38" s="222"/>
      <c r="P38" s="222"/>
      <c r="Q38" s="222"/>
      <c r="R38" s="222"/>
      <c r="S38" s="222"/>
      <c r="T38" s="222"/>
      <c r="U38" s="222"/>
      <c r="V38" s="222"/>
      <c r="W38" s="222"/>
      <c r="X38" s="222"/>
      <c r="Y38" s="222"/>
      <c r="Z38" s="222"/>
      <c r="AA38" s="222"/>
      <c r="AB38" s="222"/>
      <c r="AC38" s="222"/>
      <c r="AD38" s="222"/>
      <c r="AE38" s="222"/>
      <c r="AF38" s="222"/>
    </row>
    <row r="39" spans="1:32" ht="38.25" x14ac:dyDescent="0.25">
      <c r="A39" s="223" t="s">
        <v>120</v>
      </c>
      <c r="B39" s="14" t="s">
        <v>232</v>
      </c>
      <c r="C39" s="3" t="s">
        <v>233</v>
      </c>
      <c r="D39" s="216"/>
      <c r="E39" s="131" t="s">
        <v>173</v>
      </c>
      <c r="F39" s="3"/>
      <c r="G39" s="3"/>
      <c r="H39" s="245"/>
      <c r="I39" s="3" t="s">
        <v>233</v>
      </c>
      <c r="J39" s="216"/>
      <c r="K39" s="131" t="s">
        <v>173</v>
      </c>
      <c r="L39" s="3"/>
      <c r="M39" s="3"/>
      <c r="N39" s="245"/>
      <c r="O39" s="3" t="s">
        <v>233</v>
      </c>
      <c r="P39" s="216"/>
      <c r="Q39" s="131" t="s">
        <v>173</v>
      </c>
      <c r="R39" s="3"/>
      <c r="S39" s="3"/>
      <c r="T39" s="216"/>
      <c r="U39" s="3" t="s">
        <v>233</v>
      </c>
      <c r="V39" s="216"/>
      <c r="W39" s="131" t="s">
        <v>173</v>
      </c>
      <c r="X39" s="3"/>
      <c r="Y39" s="3"/>
      <c r="Z39" s="216"/>
      <c r="AA39" s="3" t="s">
        <v>233</v>
      </c>
      <c r="AB39" s="216"/>
      <c r="AC39" s="131" t="s">
        <v>173</v>
      </c>
      <c r="AD39" s="3"/>
      <c r="AE39" s="3"/>
      <c r="AF39" s="216"/>
    </row>
    <row r="40" spans="1:32" ht="66" customHeight="1" x14ac:dyDescent="0.25">
      <c r="A40" s="223" t="s">
        <v>121</v>
      </c>
      <c r="B40" s="14" t="s">
        <v>234</v>
      </c>
      <c r="C40" s="139"/>
      <c r="D40" s="139"/>
      <c r="E40" s="139"/>
      <c r="F40" s="139"/>
      <c r="G40" s="139"/>
      <c r="H40" s="139"/>
      <c r="I40" s="139"/>
      <c r="J40" s="139"/>
      <c r="K40" s="139"/>
      <c r="L40" s="139"/>
      <c r="M40" s="139"/>
      <c r="N40" s="139"/>
      <c r="O40" s="139"/>
      <c r="P40" s="139"/>
      <c r="Q40" s="139"/>
      <c r="R40" s="139"/>
      <c r="S40" s="139"/>
      <c r="T40" s="139"/>
      <c r="U40" s="139"/>
      <c r="V40" s="139"/>
      <c r="W40" s="139"/>
      <c r="X40" s="139"/>
      <c r="Y40" s="139"/>
      <c r="Z40" s="139"/>
      <c r="AA40" s="139"/>
      <c r="AB40" s="139"/>
      <c r="AC40" s="139"/>
      <c r="AD40" s="139"/>
      <c r="AE40" s="139"/>
      <c r="AF40" s="139"/>
    </row>
    <row r="41" spans="1:32" ht="63.75" x14ac:dyDescent="0.25">
      <c r="A41" s="223" t="s">
        <v>122</v>
      </c>
      <c r="B41" s="14" t="s">
        <v>235</v>
      </c>
      <c r="C41" s="139"/>
      <c r="D41" s="139"/>
      <c r="E41" s="139"/>
      <c r="F41" s="139"/>
      <c r="G41" s="139"/>
      <c r="H41" s="139"/>
      <c r="I41" s="139"/>
      <c r="J41" s="139"/>
      <c r="K41" s="139"/>
      <c r="L41" s="139"/>
      <c r="M41" s="139"/>
      <c r="N41" s="139"/>
      <c r="O41" s="139"/>
      <c r="P41" s="139"/>
      <c r="Q41" s="139"/>
      <c r="R41" s="139"/>
      <c r="S41" s="139"/>
      <c r="T41" s="139"/>
      <c r="U41" s="139"/>
      <c r="V41" s="139"/>
      <c r="W41" s="139"/>
      <c r="X41" s="139"/>
      <c r="Y41" s="139"/>
      <c r="Z41" s="139"/>
      <c r="AA41" s="139"/>
      <c r="AB41" s="139"/>
      <c r="AC41" s="139"/>
      <c r="AD41" s="139"/>
      <c r="AE41" s="139"/>
      <c r="AF41" s="139"/>
    </row>
    <row r="42" spans="1:32" ht="38.25" x14ac:dyDescent="0.25">
      <c r="A42" s="223" t="s">
        <v>123</v>
      </c>
      <c r="B42" s="14" t="s">
        <v>236</v>
      </c>
      <c r="C42" s="3" t="s">
        <v>229</v>
      </c>
      <c r="D42" s="216"/>
      <c r="E42" s="131" t="s">
        <v>173</v>
      </c>
      <c r="F42" s="3"/>
      <c r="G42" s="3"/>
      <c r="H42" s="3"/>
      <c r="I42" s="3" t="s">
        <v>229</v>
      </c>
      <c r="J42" s="139"/>
      <c r="K42" s="131" t="s">
        <v>173</v>
      </c>
      <c r="L42" s="139"/>
      <c r="M42" s="139"/>
      <c r="N42" s="139"/>
      <c r="O42" s="3" t="s">
        <v>229</v>
      </c>
      <c r="P42" s="139"/>
      <c r="Q42" s="131" t="s">
        <v>173</v>
      </c>
      <c r="R42" s="139"/>
      <c r="S42" s="139"/>
      <c r="T42" s="139"/>
      <c r="U42" s="3" t="s">
        <v>229</v>
      </c>
      <c r="V42" s="139"/>
      <c r="W42" s="131" t="s">
        <v>173</v>
      </c>
      <c r="X42" s="139"/>
      <c r="Y42" s="139"/>
      <c r="Z42" s="139"/>
      <c r="AA42" s="3" t="s">
        <v>229</v>
      </c>
      <c r="AB42" s="139"/>
      <c r="AC42" s="131" t="s">
        <v>173</v>
      </c>
      <c r="AD42" s="139"/>
      <c r="AE42" s="139"/>
      <c r="AF42" s="139"/>
    </row>
    <row r="43" spans="1:32" ht="78.75" customHeight="1" x14ac:dyDescent="0.25">
      <c r="A43" s="223" t="s">
        <v>124</v>
      </c>
      <c r="B43" s="14" t="s">
        <v>221</v>
      </c>
      <c r="C43" s="222"/>
      <c r="D43" s="222"/>
      <c r="E43" s="14"/>
      <c r="F43" s="222"/>
      <c r="G43" s="222"/>
      <c r="H43" s="222"/>
      <c r="I43" s="222"/>
      <c r="J43" s="222"/>
      <c r="K43" s="222"/>
      <c r="L43" s="222"/>
      <c r="M43" s="222"/>
      <c r="N43" s="222"/>
      <c r="O43" s="222"/>
      <c r="P43" s="222"/>
      <c r="Q43" s="222"/>
      <c r="R43" s="222"/>
      <c r="S43" s="222"/>
      <c r="T43" s="222"/>
      <c r="U43" s="222"/>
      <c r="V43" s="222"/>
      <c r="W43" s="222"/>
      <c r="X43" s="222"/>
      <c r="Y43" s="222"/>
      <c r="Z43" s="222"/>
      <c r="AA43" s="222"/>
      <c r="AB43" s="222"/>
      <c r="AC43" s="222"/>
      <c r="AD43" s="222"/>
      <c r="AE43" s="222"/>
      <c r="AF43" s="222"/>
    </row>
    <row r="44" spans="1:32" ht="25.5" x14ac:dyDescent="0.25">
      <c r="A44" s="148" t="s">
        <v>21</v>
      </c>
      <c r="B44" s="221" t="s">
        <v>134</v>
      </c>
      <c r="C44" s="178"/>
      <c r="D44" s="178"/>
      <c r="E44" s="229"/>
      <c r="F44" s="178"/>
      <c r="G44" s="178"/>
      <c r="I44" s="218"/>
      <c r="J44" s="218"/>
      <c r="K44" s="131"/>
      <c r="L44" s="218"/>
      <c r="M44" s="218"/>
      <c r="N44" s="218"/>
      <c r="O44" s="222"/>
      <c r="P44" s="222"/>
      <c r="Q44" s="222"/>
      <c r="R44" s="222"/>
      <c r="S44" s="222"/>
      <c r="T44" s="222"/>
      <c r="U44" s="222"/>
      <c r="V44" s="222"/>
      <c r="W44" s="222"/>
      <c r="X44" s="222"/>
      <c r="Y44" s="222"/>
      <c r="Z44" s="222"/>
      <c r="AA44" s="222"/>
      <c r="AB44" s="222"/>
      <c r="AC44" s="222"/>
      <c r="AD44" s="222"/>
      <c r="AE44" s="222"/>
      <c r="AF44" s="222"/>
    </row>
    <row r="45" spans="1:32" ht="38.25" x14ac:dyDescent="0.25">
      <c r="A45" s="148" t="s">
        <v>44</v>
      </c>
      <c r="B45" s="221" t="s">
        <v>170</v>
      </c>
      <c r="C45" s="222"/>
      <c r="D45" s="222"/>
      <c r="E45" s="14"/>
      <c r="F45" s="222"/>
      <c r="G45" s="222"/>
      <c r="H45" s="222"/>
      <c r="I45" s="222"/>
      <c r="J45" s="222"/>
      <c r="K45" s="222"/>
      <c r="L45" s="222"/>
      <c r="M45" s="222"/>
      <c r="N45" s="222"/>
      <c r="O45" s="222"/>
      <c r="P45" s="222"/>
      <c r="Q45" s="222"/>
      <c r="R45" s="222"/>
      <c r="S45" s="222"/>
      <c r="T45" s="222"/>
      <c r="U45" s="222"/>
      <c r="V45" s="222"/>
      <c r="W45" s="222"/>
      <c r="X45" s="222"/>
      <c r="Y45" s="222"/>
      <c r="Z45" s="222"/>
      <c r="AA45" s="222"/>
      <c r="AB45" s="222"/>
      <c r="AC45" s="222"/>
      <c r="AD45" s="222"/>
      <c r="AE45" s="222"/>
      <c r="AF45" s="222"/>
    </row>
    <row r="46" spans="1:32" ht="48" x14ac:dyDescent="0.25">
      <c r="A46" s="211" t="s">
        <v>46</v>
      </c>
      <c r="B46" s="224" t="s">
        <v>171</v>
      </c>
      <c r="C46" s="246"/>
      <c r="D46" s="246"/>
      <c r="E46" s="247"/>
      <c r="F46" s="246"/>
      <c r="G46" s="246"/>
      <c r="H46" s="246"/>
      <c r="I46" s="246"/>
      <c r="J46" s="246"/>
      <c r="K46" s="246"/>
      <c r="L46" s="246"/>
      <c r="M46" s="246"/>
      <c r="N46" s="246"/>
      <c r="O46" s="222"/>
      <c r="P46" s="222"/>
      <c r="Q46" s="222"/>
      <c r="R46" s="222"/>
      <c r="S46" s="222"/>
      <c r="T46" s="222"/>
      <c r="U46" s="222"/>
      <c r="V46" s="222"/>
      <c r="W46" s="222"/>
      <c r="X46" s="222"/>
      <c r="Y46" s="222"/>
      <c r="Z46" s="222"/>
      <c r="AA46" s="222"/>
      <c r="AB46" s="222"/>
      <c r="AC46" s="222"/>
      <c r="AD46" s="222"/>
      <c r="AE46" s="222"/>
      <c r="AF46" s="222"/>
    </row>
    <row r="47" spans="1:32" ht="15.75" thickBot="1" x14ac:dyDescent="0.3">
      <c r="A47" s="248" t="s">
        <v>49</v>
      </c>
      <c r="B47" s="249" t="s">
        <v>221</v>
      </c>
      <c r="C47" s="250"/>
      <c r="D47" s="250"/>
      <c r="E47" s="251"/>
      <c r="F47" s="250"/>
      <c r="G47" s="250"/>
      <c r="H47" s="250"/>
      <c r="I47" s="250"/>
      <c r="J47" s="250"/>
      <c r="K47" s="250"/>
      <c r="L47" s="250"/>
      <c r="M47" s="250"/>
      <c r="N47" s="250"/>
      <c r="O47" s="250"/>
      <c r="P47" s="250"/>
      <c r="Q47" s="250"/>
      <c r="R47" s="250"/>
      <c r="S47" s="250"/>
      <c r="T47" s="250"/>
      <c r="U47" s="250"/>
      <c r="V47" s="250"/>
      <c r="W47" s="250"/>
      <c r="X47" s="250"/>
      <c r="Y47" s="250"/>
      <c r="Z47" s="250"/>
      <c r="AA47" s="250"/>
      <c r="AB47" s="250"/>
      <c r="AC47" s="250"/>
      <c r="AD47" s="250"/>
      <c r="AE47" s="250"/>
      <c r="AF47" s="250"/>
    </row>
    <row r="48" spans="1:32" x14ac:dyDescent="0.25">
      <c r="A48" s="252"/>
      <c r="B48" s="253"/>
      <c r="C48" s="254"/>
      <c r="D48" s="254"/>
      <c r="E48" s="255"/>
      <c r="F48" s="254"/>
      <c r="G48" s="254"/>
      <c r="H48" s="254"/>
      <c r="I48" s="254"/>
      <c r="J48" s="254"/>
      <c r="K48" s="254"/>
      <c r="L48" s="254"/>
      <c r="M48" s="254"/>
      <c r="N48" s="254"/>
      <c r="O48" s="254"/>
      <c r="P48" s="254"/>
      <c r="Q48" s="254"/>
      <c r="R48" s="254"/>
      <c r="S48" s="254"/>
      <c r="T48" s="254"/>
      <c r="U48" s="254"/>
      <c r="V48" s="254"/>
      <c r="W48" s="254"/>
      <c r="X48" s="254"/>
      <c r="Y48" s="254"/>
      <c r="Z48" s="254"/>
      <c r="AA48" s="254"/>
      <c r="AB48" s="254"/>
      <c r="AC48" s="254"/>
      <c r="AD48" s="254"/>
      <c r="AE48" s="254"/>
      <c r="AF48" s="254"/>
    </row>
    <row r="49" spans="1:32" ht="45" customHeight="1" x14ac:dyDescent="0.25">
      <c r="A49" s="252"/>
      <c r="B49" s="253"/>
      <c r="C49" s="254"/>
      <c r="D49" s="254"/>
      <c r="E49" s="310" t="s">
        <v>177</v>
      </c>
      <c r="F49" s="310"/>
      <c r="G49" s="254"/>
      <c r="H49" s="254"/>
      <c r="I49" s="254"/>
      <c r="J49" s="254"/>
      <c r="K49" s="176"/>
      <c r="L49" s="175"/>
      <c r="M49" s="175"/>
      <c r="N49" s="175"/>
      <c r="O49" s="175"/>
      <c r="P49" s="175"/>
      <c r="Q49" s="254"/>
      <c r="R49" s="254"/>
      <c r="S49" s="254"/>
      <c r="T49" s="176"/>
      <c r="U49" s="176"/>
      <c r="V49" s="254"/>
      <c r="W49" s="254"/>
      <c r="X49" s="254"/>
      <c r="Y49" s="254"/>
      <c r="Z49" s="254"/>
      <c r="AA49" s="254"/>
      <c r="AB49" s="254"/>
      <c r="AC49" s="254"/>
      <c r="AD49" s="254"/>
      <c r="AE49" s="254"/>
      <c r="AF49" s="254"/>
    </row>
    <row r="50" spans="1:32" x14ac:dyDescent="0.25">
      <c r="A50" s="252"/>
      <c r="B50" s="253"/>
      <c r="C50" s="254"/>
      <c r="D50" s="254"/>
      <c r="E50" s="201" t="str">
        <f>'[4]Приложение 1'!B53</f>
        <v>Директор</v>
      </c>
      <c r="F50" s="254"/>
      <c r="G50" s="254"/>
      <c r="H50" s="254"/>
      <c r="I50" s="254"/>
      <c r="J50" s="254"/>
      <c r="K50" s="201"/>
      <c r="L50" s="175"/>
      <c r="M50" s="175"/>
      <c r="N50" s="175"/>
      <c r="O50" s="175"/>
      <c r="P50" s="256"/>
      <c r="Q50" s="254"/>
      <c r="R50" s="309" t="s">
        <v>238</v>
      </c>
      <c r="S50" s="309"/>
      <c r="T50" s="309"/>
      <c r="U50" s="176" t="s">
        <v>180</v>
      </c>
      <c r="V50" s="254"/>
      <c r="W50" s="254"/>
      <c r="X50" s="254"/>
      <c r="Y50" s="254"/>
      <c r="Z50" s="254"/>
      <c r="AA50" s="254"/>
      <c r="AB50" s="254"/>
      <c r="AC50" s="256"/>
      <c r="AD50" s="254"/>
      <c r="AE50" s="254"/>
      <c r="AF50" s="254"/>
    </row>
    <row r="51" spans="1:32" hidden="1" x14ac:dyDescent="0.25">
      <c r="A51" s="309"/>
      <c r="B51" s="309"/>
      <c r="C51" s="309"/>
      <c r="D51" s="309"/>
      <c r="E51" s="309"/>
      <c r="F51" s="309"/>
      <c r="G51" s="309"/>
      <c r="H51" s="309"/>
      <c r="I51" s="309"/>
      <c r="J51" s="309"/>
      <c r="K51" s="177"/>
      <c r="L51" s="177"/>
      <c r="M51" s="177"/>
      <c r="N51" s="177"/>
      <c r="O51" s="177"/>
      <c r="P51" s="177"/>
      <c r="Q51" s="177"/>
      <c r="R51" s="177"/>
      <c r="S51" s="177"/>
      <c r="T51" s="177"/>
    </row>
    <row r="52" spans="1:32" hidden="1" x14ac:dyDescent="0.25">
      <c r="A52" s="309"/>
      <c r="B52" s="309"/>
      <c r="C52" s="309"/>
      <c r="D52" s="309"/>
      <c r="E52" s="309"/>
      <c r="F52" s="309"/>
      <c r="G52" s="309"/>
      <c r="H52" s="309"/>
      <c r="I52" s="309"/>
      <c r="J52" s="309"/>
      <c r="K52" s="177"/>
      <c r="L52" s="177"/>
      <c r="M52" s="177"/>
      <c r="N52" s="177"/>
      <c r="O52" s="177"/>
      <c r="P52" s="177"/>
      <c r="Q52" s="177"/>
      <c r="R52" s="177"/>
      <c r="S52" s="177"/>
      <c r="T52" s="177"/>
    </row>
    <row r="53" spans="1:32" hidden="1" x14ac:dyDescent="0.25">
      <c r="A53" s="327"/>
      <c r="B53" s="327"/>
      <c r="C53" s="327"/>
      <c r="D53" s="327"/>
      <c r="E53" s="327"/>
      <c r="F53" s="327"/>
      <c r="G53" s="327"/>
      <c r="H53" s="327"/>
      <c r="I53" s="327"/>
      <c r="J53" s="327"/>
      <c r="K53" s="177"/>
      <c r="L53" s="177"/>
      <c r="M53" s="177"/>
      <c r="N53" s="177"/>
      <c r="O53" s="177"/>
      <c r="P53" s="177"/>
      <c r="Q53" s="177"/>
      <c r="R53" s="177"/>
      <c r="S53" s="177"/>
      <c r="T53" s="177"/>
    </row>
    <row r="54" spans="1:32" hidden="1" x14ac:dyDescent="0.25">
      <c r="A54" s="327"/>
      <c r="B54" s="327"/>
      <c r="C54" s="327"/>
      <c r="D54" s="327"/>
      <c r="E54" s="327"/>
      <c r="F54" s="327"/>
      <c r="G54" s="327"/>
      <c r="H54" s="327"/>
      <c r="I54" s="327"/>
      <c r="J54" s="327"/>
      <c r="K54" s="177"/>
      <c r="L54" s="177"/>
      <c r="M54" s="177"/>
      <c r="N54" s="177"/>
      <c r="O54" s="177"/>
      <c r="P54" s="177"/>
      <c r="Q54" s="177"/>
      <c r="R54" s="177"/>
      <c r="S54" s="177"/>
      <c r="T54" s="177"/>
    </row>
    <row r="55" spans="1:32" hidden="1" x14ac:dyDescent="0.25">
      <c r="A55" s="327"/>
      <c r="B55" s="327"/>
      <c r="C55" s="327"/>
      <c r="D55" s="327"/>
      <c r="E55" s="327"/>
      <c r="F55" s="327"/>
      <c r="G55" s="327"/>
      <c r="H55" s="327"/>
      <c r="I55" s="327"/>
      <c r="J55" s="327"/>
      <c r="K55" s="177"/>
      <c r="L55" s="177"/>
      <c r="M55" s="177"/>
      <c r="N55" s="177"/>
      <c r="O55" s="177"/>
      <c r="P55" s="177"/>
      <c r="Q55" s="177"/>
      <c r="R55" s="177"/>
      <c r="S55" s="177"/>
      <c r="T55" s="177"/>
    </row>
    <row r="56" spans="1:32" hidden="1" x14ac:dyDescent="0.25">
      <c r="A56" s="327"/>
      <c r="B56" s="327"/>
      <c r="C56" s="327"/>
      <c r="D56" s="327"/>
      <c r="E56" s="327"/>
      <c r="F56" s="327"/>
      <c r="G56" s="327"/>
      <c r="H56" s="327"/>
      <c r="I56" s="327"/>
      <c r="J56" s="327"/>
      <c r="K56" s="177"/>
      <c r="L56" s="177"/>
      <c r="M56" s="177"/>
      <c r="N56" s="177"/>
      <c r="O56" s="177"/>
      <c r="P56" s="177"/>
      <c r="Q56" s="177"/>
      <c r="R56" s="177"/>
      <c r="S56" s="177"/>
      <c r="T56" s="177"/>
    </row>
    <row r="57" spans="1:32" x14ac:dyDescent="0.25">
      <c r="A57" s="177"/>
      <c r="B57" s="177"/>
      <c r="C57" s="177"/>
      <c r="D57" s="202"/>
      <c r="E57" s="202"/>
      <c r="F57" s="202"/>
      <c r="G57" s="202"/>
      <c r="H57" s="177"/>
      <c r="I57" s="177"/>
      <c r="J57" s="177"/>
      <c r="K57" s="177"/>
      <c r="L57" s="177"/>
      <c r="M57" s="177"/>
      <c r="N57" s="177"/>
      <c r="O57" s="177"/>
      <c r="P57" s="177"/>
      <c r="Q57" s="177"/>
      <c r="R57" s="177"/>
      <c r="S57" s="177"/>
      <c r="T57" s="177"/>
    </row>
    <row r="58" spans="1:32" x14ac:dyDescent="0.25">
      <c r="A58" s="177"/>
      <c r="B58" s="177"/>
      <c r="C58" s="177"/>
      <c r="D58" s="202"/>
      <c r="E58" s="202"/>
      <c r="F58" s="202"/>
      <c r="G58" s="202"/>
      <c r="H58" s="177"/>
      <c r="I58" s="177"/>
      <c r="J58" s="177"/>
      <c r="K58" s="177"/>
      <c r="L58" s="202"/>
      <c r="M58" s="177"/>
      <c r="N58" s="177"/>
      <c r="O58" s="177"/>
      <c r="P58" s="177"/>
      <c r="Q58" s="177"/>
      <c r="R58" s="177"/>
      <c r="S58" s="177"/>
      <c r="T58" s="177"/>
    </row>
  </sheetData>
  <mergeCells count="48">
    <mergeCell ref="H13:H15"/>
    <mergeCell ref="I13:I15"/>
    <mergeCell ref="S13:S15"/>
    <mergeCell ref="T13:T15"/>
    <mergeCell ref="A56:J56"/>
    <mergeCell ref="A51:J51"/>
    <mergeCell ref="A52:J52"/>
    <mergeCell ref="A53:J53"/>
    <mergeCell ref="A54:J54"/>
    <mergeCell ref="A55:J55"/>
    <mergeCell ref="A1:AF1"/>
    <mergeCell ref="A3:AF3"/>
    <mergeCell ref="A4:AF4"/>
    <mergeCell ref="A5:AF5"/>
    <mergeCell ref="A6:AF6"/>
    <mergeCell ref="M2:O2"/>
    <mergeCell ref="A8:AF8"/>
    <mergeCell ref="A9:A15"/>
    <mergeCell ref="B9:B15"/>
    <mergeCell ref="C9:H11"/>
    <mergeCell ref="I9:N11"/>
    <mergeCell ref="O9:T11"/>
    <mergeCell ref="U9:Z11"/>
    <mergeCell ref="AA9:AF11"/>
    <mergeCell ref="E12:E15"/>
    <mergeCell ref="K12:K15"/>
    <mergeCell ref="Q12:Q15"/>
    <mergeCell ref="W12:W15"/>
    <mergeCell ref="AC12:AC15"/>
    <mergeCell ref="C13:C15"/>
    <mergeCell ref="D13:D15"/>
    <mergeCell ref="G13:G15"/>
    <mergeCell ref="A7:XFD7"/>
    <mergeCell ref="AB13:AB15"/>
    <mergeCell ref="AE13:AE15"/>
    <mergeCell ref="AF13:AF15"/>
    <mergeCell ref="R50:T50"/>
    <mergeCell ref="E49:F49"/>
    <mergeCell ref="U13:U15"/>
    <mergeCell ref="V13:V15"/>
    <mergeCell ref="Y13:Y15"/>
    <mergeCell ref="Z13:Z15"/>
    <mergeCell ref="AA13:AA15"/>
    <mergeCell ref="J13:J15"/>
    <mergeCell ref="M13:M15"/>
    <mergeCell ref="N13:N15"/>
    <mergeCell ref="O13:O15"/>
    <mergeCell ref="P13:P15"/>
  </mergeCells>
  <dataValidations count="1">
    <dataValidation type="list" allowBlank="1" showInputMessage="1" showErrorMessage="1" sqref="E29 K30:K31 Q30:Q31 W30:W31 AC30:AC31">
      <formula1>"тариф,Федеральный бюджет,Региональный бюджет,Муниципальный бюджет, привлеченные средства в рамках трехсторонних договоров,собственные средства (не за счет тарифа),без финансирования, не финансировалось (н включено в программу),инвестиционная программа"</formula1>
    </dataValidation>
  </dataValidations>
  <pageMargins left="0.70866141732283472" right="0.70866141732283472" top="0.74803149606299213" bottom="0.74803149606299213" header="0.31496062992125984" footer="0.31496062992125984"/>
  <pageSetup paperSize="9" scale="3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1"/>
  <sheetViews>
    <sheetView view="pageBreakPreview" topLeftCell="A7" zoomScaleNormal="100" zoomScaleSheetLayoutView="100" workbookViewId="0">
      <selection activeCell="G12" sqref="G12"/>
    </sheetView>
  </sheetViews>
  <sheetFormatPr defaultRowHeight="15" x14ac:dyDescent="0.25"/>
  <cols>
    <col min="1" max="1" width="7.140625" customWidth="1"/>
    <col min="2" max="2" width="38.7109375" customWidth="1"/>
    <col min="3" max="6" width="12.140625" customWidth="1"/>
    <col min="7" max="7" width="11.42578125" customWidth="1"/>
  </cols>
  <sheetData>
    <row r="1" spans="1:8" ht="60" customHeight="1" x14ac:dyDescent="0.25">
      <c r="A1" s="330" t="s">
        <v>239</v>
      </c>
      <c r="B1" s="331"/>
      <c r="C1" s="331"/>
      <c r="D1" s="331"/>
      <c r="E1" s="331"/>
      <c r="F1" s="331"/>
      <c r="G1" s="331"/>
      <c r="H1" s="331"/>
    </row>
    <row r="2" spans="1:8" x14ac:dyDescent="0.25">
      <c r="A2" s="329"/>
      <c r="B2" s="329"/>
      <c r="C2" s="329"/>
      <c r="D2" s="329"/>
      <c r="E2" s="329"/>
      <c r="F2" s="329"/>
    </row>
    <row r="3" spans="1:8" x14ac:dyDescent="0.25">
      <c r="A3" s="332"/>
      <c r="B3" s="332"/>
      <c r="C3" s="332"/>
      <c r="D3" s="332"/>
      <c r="E3" s="332"/>
      <c r="F3" s="332"/>
      <c r="G3" s="332"/>
      <c r="H3" s="332"/>
    </row>
    <row r="4" spans="1:8" x14ac:dyDescent="0.25">
      <c r="A4" s="332"/>
      <c r="B4" s="332"/>
      <c r="C4" s="332"/>
      <c r="D4" s="332"/>
      <c r="E4" s="332"/>
      <c r="F4" s="332"/>
      <c r="G4" s="332"/>
      <c r="H4" s="332"/>
    </row>
    <row r="5" spans="1:8" ht="75" customHeight="1" thickBot="1" x14ac:dyDescent="0.3">
      <c r="A5" s="333" t="s">
        <v>242</v>
      </c>
      <c r="B5" s="334"/>
      <c r="C5" s="334"/>
      <c r="D5" s="334"/>
      <c r="E5" s="334"/>
      <c r="F5" s="334"/>
      <c r="G5" s="334"/>
      <c r="H5" s="266"/>
    </row>
    <row r="6" spans="1:8" ht="21.75" customHeight="1" thickBot="1" x14ac:dyDescent="0.3">
      <c r="A6" s="335" t="s">
        <v>177</v>
      </c>
      <c r="B6" s="335"/>
      <c r="C6" s="335"/>
      <c r="D6" s="335"/>
      <c r="E6" s="335"/>
      <c r="F6" s="335"/>
      <c r="G6" s="335"/>
      <c r="H6" s="335"/>
    </row>
    <row r="7" spans="1:8" ht="28.5" x14ac:dyDescent="0.25">
      <c r="A7" s="257" t="s">
        <v>78</v>
      </c>
      <c r="B7" s="141" t="s">
        <v>5</v>
      </c>
      <c r="C7" s="141" t="s">
        <v>6</v>
      </c>
      <c r="D7" s="141" t="s">
        <v>198</v>
      </c>
      <c r="E7" s="141" t="s">
        <v>199</v>
      </c>
      <c r="F7" s="141" t="s">
        <v>200</v>
      </c>
      <c r="G7" s="141" t="s">
        <v>201</v>
      </c>
      <c r="H7" s="258" t="s">
        <v>202</v>
      </c>
    </row>
    <row r="8" spans="1:8" x14ac:dyDescent="0.25">
      <c r="A8" s="10">
        <v>1</v>
      </c>
      <c r="B8" s="142">
        <v>2</v>
      </c>
      <c r="C8" s="259">
        <v>3</v>
      </c>
      <c r="D8" s="259">
        <v>4</v>
      </c>
      <c r="E8" s="259">
        <v>5</v>
      </c>
      <c r="F8" s="259">
        <v>6</v>
      </c>
      <c r="G8" s="259">
        <v>7</v>
      </c>
      <c r="H8" s="259">
        <v>8</v>
      </c>
    </row>
    <row r="9" spans="1:8" ht="210" x14ac:dyDescent="0.25">
      <c r="A9" s="260" t="s">
        <v>7</v>
      </c>
      <c r="B9" s="139" t="s">
        <v>136</v>
      </c>
      <c r="C9" s="261" t="s">
        <v>17</v>
      </c>
      <c r="D9" s="24">
        <f>('[4]Приложение 1'!E17-'[4]Приложение 1'!F17)/'[4]Приложение 1'!E17*100</f>
        <v>6.4350064350028689E-3</v>
      </c>
      <c r="E9" s="24">
        <f>('[4]Приложение 1'!F17-'[4]Приложение 1'!G17)/'[4]Приложение 1'!F17*100</f>
        <v>6.4354205547296848E-3</v>
      </c>
      <c r="F9" s="24">
        <f>('[4]Приложение 1'!G17-'[4]Приложение 1'!H17)/'[4]Приложение 1'!G17*100</f>
        <v>6.4358347277606249E-3</v>
      </c>
      <c r="G9" s="24">
        <f>('[4]Приложение 1'!H17-'[4]Приложение 1'!I17)/'[4]Приложение 1'!H17*100</f>
        <v>6.4362489541059777E-3</v>
      </c>
      <c r="H9" s="24">
        <f>('[4]Приложение 1'!H17-'[4]Приложение 1'!I17)/'[4]Приложение 1'!H17*100</f>
        <v>6.4362489541059777E-3</v>
      </c>
    </row>
    <row r="10" spans="1:8" ht="60" x14ac:dyDescent="0.25">
      <c r="A10" s="260" t="s">
        <v>10</v>
      </c>
      <c r="B10" s="139" t="s">
        <v>137</v>
      </c>
      <c r="C10" s="261" t="s">
        <v>17</v>
      </c>
      <c r="D10" s="26" t="s">
        <v>176</v>
      </c>
      <c r="E10" s="26" t="s">
        <v>176</v>
      </c>
      <c r="F10" s="26" t="s">
        <v>176</v>
      </c>
      <c r="G10" s="26" t="s">
        <v>176</v>
      </c>
      <c r="H10" s="262" t="s">
        <v>176</v>
      </c>
    </row>
    <row r="11" spans="1:8" ht="195" customHeight="1" x14ac:dyDescent="0.25">
      <c r="A11" s="138" t="s">
        <v>13</v>
      </c>
      <c r="B11" s="151" t="s">
        <v>52</v>
      </c>
      <c r="C11" s="25"/>
      <c r="D11" s="26">
        <v>100</v>
      </c>
      <c r="E11" s="26">
        <v>100</v>
      </c>
      <c r="F11" s="26">
        <v>100</v>
      </c>
      <c r="G11" s="26">
        <v>100</v>
      </c>
      <c r="H11" s="262">
        <v>100</v>
      </c>
    </row>
    <row r="12" spans="1:8" x14ac:dyDescent="0.25">
      <c r="A12" s="138" t="s">
        <v>15</v>
      </c>
      <c r="B12" s="139" t="s">
        <v>138</v>
      </c>
      <c r="C12" s="21" t="s">
        <v>17</v>
      </c>
      <c r="D12" s="26">
        <v>100</v>
      </c>
      <c r="E12" s="26">
        <v>100</v>
      </c>
      <c r="F12" s="26">
        <v>100</v>
      </c>
      <c r="G12" s="26">
        <v>100</v>
      </c>
      <c r="H12" s="262">
        <v>100</v>
      </c>
    </row>
    <row r="13" spans="1:8" x14ac:dyDescent="0.25">
      <c r="A13" s="138" t="s">
        <v>118</v>
      </c>
      <c r="B13" s="139" t="s">
        <v>32</v>
      </c>
      <c r="C13" s="21" t="s">
        <v>17</v>
      </c>
      <c r="D13" s="26" t="s">
        <v>176</v>
      </c>
      <c r="E13" s="26" t="s">
        <v>176</v>
      </c>
      <c r="F13" s="26" t="s">
        <v>176</v>
      </c>
      <c r="G13" s="26" t="s">
        <v>176</v>
      </c>
      <c r="H13" s="262" t="s">
        <v>176</v>
      </c>
    </row>
    <row r="14" spans="1:8" x14ac:dyDescent="0.25">
      <c r="A14" s="138" t="s">
        <v>119</v>
      </c>
      <c r="B14" s="139" t="s">
        <v>69</v>
      </c>
      <c r="C14" s="21" t="s">
        <v>17</v>
      </c>
      <c r="D14" s="26" t="s">
        <v>176</v>
      </c>
      <c r="E14" s="26" t="s">
        <v>176</v>
      </c>
      <c r="F14" s="26" t="s">
        <v>176</v>
      </c>
      <c r="G14" s="26" t="s">
        <v>176</v>
      </c>
      <c r="H14" s="262" t="s">
        <v>176</v>
      </c>
    </row>
    <row r="15" spans="1:8" x14ac:dyDescent="0.25">
      <c r="A15" s="138" t="s">
        <v>120</v>
      </c>
      <c r="B15" s="139" t="s">
        <v>43</v>
      </c>
      <c r="C15" s="21" t="s">
        <v>17</v>
      </c>
      <c r="D15" s="26" t="s">
        <v>176</v>
      </c>
      <c r="E15" s="26" t="s">
        <v>176</v>
      </c>
      <c r="F15" s="26" t="s">
        <v>176</v>
      </c>
      <c r="G15" s="26" t="s">
        <v>176</v>
      </c>
      <c r="H15" s="262" t="s">
        <v>176</v>
      </c>
    </row>
    <row r="16" spans="1:8" ht="63" x14ac:dyDescent="0.25">
      <c r="A16" s="138" t="s">
        <v>21</v>
      </c>
      <c r="B16" s="139" t="s">
        <v>140</v>
      </c>
      <c r="C16" s="21" t="s">
        <v>17</v>
      </c>
      <c r="D16" s="27" t="s">
        <v>176</v>
      </c>
      <c r="E16" s="27" t="s">
        <v>176</v>
      </c>
      <c r="F16" s="27" t="s">
        <v>176</v>
      </c>
      <c r="G16" s="27" t="s">
        <v>176</v>
      </c>
      <c r="H16" s="263" t="s">
        <v>176</v>
      </c>
    </row>
    <row r="17" spans="1:8" ht="63" x14ac:dyDescent="0.25">
      <c r="A17" s="138" t="s">
        <v>44</v>
      </c>
      <c r="B17" s="139" t="s">
        <v>141</v>
      </c>
      <c r="C17" s="3" t="s">
        <v>17</v>
      </c>
      <c r="D17" s="264" t="s">
        <v>176</v>
      </c>
      <c r="E17" s="264" t="s">
        <v>176</v>
      </c>
      <c r="F17" s="27" t="s">
        <v>176</v>
      </c>
      <c r="G17" s="27" t="s">
        <v>176</v>
      </c>
      <c r="H17" s="265" t="s">
        <v>176</v>
      </c>
    </row>
    <row r="18" spans="1:8" ht="81" customHeight="1" x14ac:dyDescent="0.25">
      <c r="A18" s="171" t="s">
        <v>51</v>
      </c>
      <c r="B18" s="7" t="s">
        <v>240</v>
      </c>
      <c r="C18" s="172" t="s">
        <v>17</v>
      </c>
      <c r="D18" s="264" t="s">
        <v>176</v>
      </c>
      <c r="E18" s="264" t="s">
        <v>176</v>
      </c>
      <c r="F18" s="267" t="s">
        <v>176</v>
      </c>
      <c r="G18" s="264" t="s">
        <v>176</v>
      </c>
      <c r="H18" s="265" t="s">
        <v>176</v>
      </c>
    </row>
    <row r="19" spans="1:8" ht="81" customHeight="1" x14ac:dyDescent="0.25">
      <c r="A19" s="3" t="s">
        <v>193</v>
      </c>
      <c r="B19" s="139" t="s">
        <v>194</v>
      </c>
      <c r="C19" s="3" t="s">
        <v>17</v>
      </c>
      <c r="D19" s="27" t="s">
        <v>176</v>
      </c>
      <c r="E19" s="27" t="s">
        <v>176</v>
      </c>
      <c r="F19" s="27" t="s">
        <v>176</v>
      </c>
      <c r="G19" s="27" t="s">
        <v>176</v>
      </c>
      <c r="H19" s="27" t="s">
        <v>176</v>
      </c>
    </row>
    <row r="20" spans="1:8" x14ac:dyDescent="0.25">
      <c r="A20" s="9"/>
    </row>
    <row r="21" spans="1:8" x14ac:dyDescent="0.25">
      <c r="A21" s="9"/>
      <c r="B21" s="176" t="s">
        <v>175</v>
      </c>
      <c r="C21" s="175"/>
      <c r="D21" s="175"/>
      <c r="E21" s="175"/>
      <c r="F21" s="175"/>
      <c r="G21" s="175"/>
    </row>
    <row r="22" spans="1:8" ht="30" x14ac:dyDescent="0.25">
      <c r="A22" s="9"/>
      <c r="B22" s="176" t="str">
        <f>'[4]Приложение 2'!E52</f>
        <v>ООО "Томские электрические сети"</v>
      </c>
      <c r="C22" s="175"/>
      <c r="D22" s="175"/>
      <c r="E22" s="175"/>
      <c r="F22" s="175" t="s">
        <v>237</v>
      </c>
      <c r="G22" s="256" t="s">
        <v>180</v>
      </c>
    </row>
    <row r="23" spans="1:8" x14ac:dyDescent="0.25">
      <c r="A23" s="9"/>
    </row>
    <row r="24" spans="1:8" hidden="1" x14ac:dyDescent="0.25">
      <c r="A24" s="328"/>
      <c r="B24" s="328"/>
      <c r="C24" s="328"/>
      <c r="D24" s="328"/>
      <c r="E24" s="328"/>
      <c r="F24" s="328"/>
    </row>
    <row r="25" spans="1:8" hidden="1" x14ac:dyDescent="0.25">
      <c r="A25" s="15"/>
      <c r="B25" s="16"/>
      <c r="C25" s="16"/>
      <c r="D25" s="16"/>
      <c r="E25" s="16"/>
      <c r="F25" s="16"/>
    </row>
    <row r="26" spans="1:8" hidden="1" x14ac:dyDescent="0.25">
      <c r="A26" s="328"/>
      <c r="B26" s="328"/>
      <c r="C26" s="328"/>
      <c r="D26" s="328"/>
      <c r="E26" s="328"/>
      <c r="F26" s="328"/>
    </row>
    <row r="27" spans="1:8" ht="45" hidden="1" customHeight="1" x14ac:dyDescent="0.25">
      <c r="A27" s="328"/>
      <c r="B27" s="328"/>
      <c r="C27" s="328"/>
      <c r="D27" s="328"/>
      <c r="E27" s="328"/>
      <c r="F27" s="328"/>
    </row>
    <row r="28" spans="1:8" ht="180.75" hidden="1" customHeight="1" x14ac:dyDescent="0.25">
      <c r="A28" s="328"/>
      <c r="B28" s="328"/>
      <c r="C28" s="328"/>
      <c r="D28" s="328"/>
      <c r="E28" s="328"/>
      <c r="F28" s="328"/>
    </row>
    <row r="29" spans="1:8" ht="93" hidden="1" customHeight="1" x14ac:dyDescent="0.25">
      <c r="A29" s="328"/>
      <c r="B29" s="328"/>
      <c r="C29" s="328"/>
      <c r="D29" s="328"/>
      <c r="E29" s="328"/>
      <c r="F29" s="328"/>
    </row>
    <row r="30" spans="1:8" x14ac:dyDescent="0.25">
      <c r="A30" s="17"/>
      <c r="B30" s="2"/>
      <c r="C30" s="2"/>
      <c r="D30" s="2"/>
      <c r="E30" s="2"/>
      <c r="F30" s="17"/>
    </row>
    <row r="31" spans="1:8" x14ac:dyDescent="0.25">
      <c r="B31" s="2"/>
      <c r="C31" s="2"/>
      <c r="D31" s="2"/>
      <c r="E31" s="2"/>
    </row>
  </sheetData>
  <mergeCells count="11">
    <mergeCell ref="A1:H1"/>
    <mergeCell ref="A3:H3"/>
    <mergeCell ref="A4:H4"/>
    <mergeCell ref="A5:G5"/>
    <mergeCell ref="A6:H6"/>
    <mergeCell ref="A29:F29"/>
    <mergeCell ref="A2:F2"/>
    <mergeCell ref="A24:F24"/>
    <mergeCell ref="A26:F26"/>
    <mergeCell ref="A27:F27"/>
    <mergeCell ref="A28:F28"/>
  </mergeCells>
  <pageMargins left="0.70866141732283472" right="0.70866141732283472" top="0.74803149606299213" bottom="0.74803149606299213" header="0.31496062992125984" footer="0.31496062992125984"/>
  <pageSetup paperSize="9" scale="6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7"/>
  <sheetViews>
    <sheetView view="pageBreakPreview" topLeftCell="A4" zoomScaleNormal="100" zoomScaleSheetLayoutView="100" workbookViewId="0">
      <selection activeCell="F17" sqref="F17"/>
    </sheetView>
  </sheetViews>
  <sheetFormatPr defaultRowHeight="15" x14ac:dyDescent="0.25"/>
  <cols>
    <col min="1" max="1" width="9.140625" style="30"/>
    <col min="2" max="2" width="36.28515625" style="30" customWidth="1"/>
    <col min="3" max="3" width="13.7109375" style="30" customWidth="1"/>
    <col min="4" max="4" width="12.7109375" style="281" customWidth="1"/>
    <col min="5" max="5" width="12.28515625" style="30" customWidth="1"/>
    <col min="6" max="6" width="11.28515625" style="30" customWidth="1"/>
    <col min="7" max="7" width="13.7109375" style="30" customWidth="1"/>
    <col min="8" max="16384" width="9.140625" style="30"/>
  </cols>
  <sheetData>
    <row r="1" spans="1:9" x14ac:dyDescent="0.25">
      <c r="A1" s="42"/>
      <c r="B1" s="42"/>
      <c r="C1" s="42"/>
      <c r="D1" s="278"/>
      <c r="E1" s="42"/>
      <c r="F1" s="42"/>
      <c r="G1" s="43" t="s">
        <v>143</v>
      </c>
    </row>
    <row r="2" spans="1:9" x14ac:dyDescent="0.25">
      <c r="A2" s="42"/>
      <c r="B2" s="42"/>
      <c r="C2" s="42"/>
      <c r="D2" s="278"/>
      <c r="E2" s="42"/>
      <c r="F2" s="42"/>
      <c r="G2" s="43" t="s">
        <v>0</v>
      </c>
    </row>
    <row r="3" spans="1:9" x14ac:dyDescent="0.25">
      <c r="A3" s="42"/>
      <c r="B3" s="42"/>
      <c r="C3" s="42"/>
      <c r="D3" s="278"/>
      <c r="E3" s="42"/>
      <c r="F3" s="42"/>
      <c r="G3" s="43" t="s">
        <v>1</v>
      </c>
    </row>
    <row r="4" spans="1:9" x14ac:dyDescent="0.25">
      <c r="A4" s="42"/>
      <c r="B4" s="42"/>
      <c r="C4" s="42"/>
      <c r="D4" s="278"/>
      <c r="E4" s="42"/>
      <c r="F4" s="42"/>
      <c r="G4" s="43" t="s">
        <v>129</v>
      </c>
    </row>
    <row r="5" spans="1:9" x14ac:dyDescent="0.25">
      <c r="A5" s="290" t="s">
        <v>2</v>
      </c>
      <c r="B5" s="290"/>
      <c r="C5" s="290"/>
      <c r="D5" s="290"/>
      <c r="E5" s="290"/>
      <c r="F5" s="290"/>
      <c r="G5" s="290"/>
    </row>
    <row r="6" spans="1:9" x14ac:dyDescent="0.25">
      <c r="A6" s="290" t="s">
        <v>3</v>
      </c>
      <c r="B6" s="290"/>
      <c r="C6" s="290"/>
      <c r="D6" s="290"/>
      <c r="E6" s="290"/>
      <c r="F6" s="290"/>
      <c r="G6" s="290"/>
    </row>
    <row r="7" spans="1:9" x14ac:dyDescent="0.25">
      <c r="A7" s="290" t="s">
        <v>4</v>
      </c>
      <c r="B7" s="290"/>
      <c r="C7" s="290"/>
      <c r="D7" s="290"/>
      <c r="E7" s="290"/>
      <c r="F7" s="290"/>
      <c r="G7" s="290"/>
    </row>
    <row r="8" spans="1:9" x14ac:dyDescent="0.25">
      <c r="A8" s="290" t="s">
        <v>144</v>
      </c>
      <c r="B8" s="290"/>
      <c r="C8" s="290"/>
      <c r="D8" s="290"/>
      <c r="E8" s="290"/>
      <c r="F8" s="290"/>
      <c r="G8" s="290"/>
    </row>
    <row r="9" spans="1:9" x14ac:dyDescent="0.25">
      <c r="A9" s="340" t="s">
        <v>177</v>
      </c>
      <c r="B9" s="340"/>
      <c r="C9" s="340"/>
      <c r="D9" s="340"/>
      <c r="E9" s="340"/>
      <c r="F9" s="340"/>
      <c r="G9" s="340"/>
    </row>
    <row r="10" spans="1:9" ht="15.75" thickBot="1" x14ac:dyDescent="0.3">
      <c r="A10" s="273"/>
      <c r="B10" s="273"/>
      <c r="C10" s="273"/>
      <c r="D10" s="339"/>
      <c r="E10" s="339"/>
      <c r="F10" s="339"/>
      <c r="G10" s="339"/>
    </row>
    <row r="11" spans="1:9" ht="49.5" customHeight="1" thickBot="1" x14ac:dyDescent="0.3">
      <c r="A11" s="68" t="s">
        <v>78</v>
      </c>
      <c r="B11" s="69" t="s">
        <v>5</v>
      </c>
      <c r="C11" s="72" t="s">
        <v>6</v>
      </c>
      <c r="D11" s="276" t="s">
        <v>243</v>
      </c>
      <c r="E11" s="34" t="s">
        <v>244</v>
      </c>
      <c r="F11" s="34" t="s">
        <v>245</v>
      </c>
      <c r="G11" s="117" t="s">
        <v>151</v>
      </c>
    </row>
    <row r="12" spans="1:9" ht="15.75" thickBot="1" x14ac:dyDescent="0.3">
      <c r="A12" s="70">
        <v>1</v>
      </c>
      <c r="B12" s="29">
        <v>2</v>
      </c>
      <c r="C12" s="73">
        <v>3</v>
      </c>
      <c r="D12" s="277">
        <v>4</v>
      </c>
      <c r="E12" s="70">
        <v>5</v>
      </c>
      <c r="F12" s="113">
        <v>7</v>
      </c>
      <c r="G12" s="70">
        <v>9</v>
      </c>
    </row>
    <row r="13" spans="1:9" s="110" customFormat="1" x14ac:dyDescent="0.25">
      <c r="A13" s="107" t="s">
        <v>7</v>
      </c>
      <c r="B13" s="108" t="s">
        <v>8</v>
      </c>
      <c r="C13" s="118" t="s">
        <v>9</v>
      </c>
      <c r="D13" s="119">
        <f>'[5]Смета 2023'!$F$10</f>
        <v>2980.4591799999998</v>
      </c>
      <c r="E13" s="120">
        <f>'[6]Смета на согласование'!$D$11</f>
        <v>2739.2376799999997</v>
      </c>
      <c r="F13" s="121">
        <f>'Приложение 1'!H15</f>
        <v>3299.5177799999997</v>
      </c>
      <c r="G13" s="116">
        <f>F13/E13</f>
        <v>1.2045386948678363</v>
      </c>
    </row>
    <row r="14" spans="1:9" s="111" customFormat="1" x14ac:dyDescent="0.25">
      <c r="A14" s="114" t="s">
        <v>10</v>
      </c>
      <c r="B14" s="115" t="s">
        <v>11</v>
      </c>
      <c r="C14" s="122" t="s">
        <v>12</v>
      </c>
      <c r="D14" s="123">
        <f>'[5]Таблица 6'!$F$9*1000</f>
        <v>88886.312000000005</v>
      </c>
      <c r="E14" s="124">
        <f>'[7]Форма 3.1'!$V$14*1000</f>
        <v>78257.61117668981</v>
      </c>
      <c r="F14" s="126">
        <f>'Приложение 1'!H16</f>
        <v>97265</v>
      </c>
      <c r="G14" s="116">
        <f>F14/E14</f>
        <v>1.2428823029161389</v>
      </c>
      <c r="I14" s="112"/>
    </row>
    <row r="15" spans="1:9" ht="30" x14ac:dyDescent="0.25">
      <c r="A15" s="114" t="s">
        <v>13</v>
      </c>
      <c r="B15" s="115" t="s">
        <v>14</v>
      </c>
      <c r="C15" s="271"/>
      <c r="D15" s="268" t="s">
        <v>176</v>
      </c>
      <c r="E15" s="109" t="s">
        <v>176</v>
      </c>
      <c r="F15" s="109" t="s">
        <v>176</v>
      </c>
      <c r="G15" s="116" t="s">
        <v>176</v>
      </c>
    </row>
    <row r="16" spans="1:9" s="111" customFormat="1" x14ac:dyDescent="0.25">
      <c r="A16" s="336" t="s">
        <v>15</v>
      </c>
      <c r="B16" s="337" t="s">
        <v>145</v>
      </c>
      <c r="C16" s="272" t="s">
        <v>12</v>
      </c>
      <c r="D16" s="268">
        <f>'[7]Форма 3.1'!$I$17*1000</f>
        <v>5639.6904752999981</v>
      </c>
      <c r="E16" s="193">
        <f>E14*E17/100</f>
        <v>6080.2251003729143</v>
      </c>
      <c r="F16" s="109">
        <v>9549.241</v>
      </c>
      <c r="G16" s="116">
        <f>F16/E16</f>
        <v>1.5705407024181264</v>
      </c>
    </row>
    <row r="17" spans="1:7" s="111" customFormat="1" x14ac:dyDescent="0.25">
      <c r="A17" s="336"/>
      <c r="B17" s="338"/>
      <c r="C17" s="272" t="s">
        <v>17</v>
      </c>
      <c r="D17" s="268">
        <f>D16/D14*100</f>
        <v>6.3448357215000639</v>
      </c>
      <c r="E17" s="124">
        <f>'Приложение 1'!F19</f>
        <v>7.7694999999999999</v>
      </c>
      <c r="F17" s="126">
        <f>F16/F14*100</f>
        <v>9.8177566442194006</v>
      </c>
      <c r="G17" s="116">
        <f>F17/E17</f>
        <v>1.2636278581915696</v>
      </c>
    </row>
    <row r="18" spans="1:7" ht="15.75" customHeight="1" x14ac:dyDescent="0.25">
      <c r="A18" s="295" t="s">
        <v>18</v>
      </c>
      <c r="B18" s="296" t="s">
        <v>146</v>
      </c>
      <c r="C18" s="272" t="s">
        <v>12</v>
      </c>
      <c r="D18" s="269">
        <v>0</v>
      </c>
      <c r="E18" s="125">
        <v>0</v>
      </c>
      <c r="F18" s="126">
        <v>0</v>
      </c>
      <c r="G18" s="116" t="s">
        <v>176</v>
      </c>
    </row>
    <row r="19" spans="1:7" x14ac:dyDescent="0.25">
      <c r="A19" s="295"/>
      <c r="B19" s="296"/>
      <c r="C19" s="272" t="s">
        <v>20</v>
      </c>
      <c r="D19" s="269">
        <v>0</v>
      </c>
      <c r="E19" s="125">
        <v>0</v>
      </c>
      <c r="F19" s="126">
        <v>0</v>
      </c>
      <c r="G19" s="116" t="s">
        <v>176</v>
      </c>
    </row>
    <row r="20" spans="1:7" x14ac:dyDescent="0.25">
      <c r="A20" s="295"/>
      <c r="B20" s="296"/>
      <c r="C20" s="272" t="s">
        <v>17</v>
      </c>
      <c r="D20" s="269">
        <v>0</v>
      </c>
      <c r="E20" s="125">
        <v>0</v>
      </c>
      <c r="F20" s="126">
        <v>0</v>
      </c>
      <c r="G20" s="116" t="s">
        <v>176</v>
      </c>
    </row>
    <row r="21" spans="1:7" s="111" customFormat="1" x14ac:dyDescent="0.25">
      <c r="A21" s="295" t="s">
        <v>118</v>
      </c>
      <c r="B21" s="342" t="s">
        <v>16</v>
      </c>
      <c r="C21" s="272" t="s">
        <v>12</v>
      </c>
      <c r="D21" s="270">
        <f>D14*7.77%</f>
        <v>6906.4664423999993</v>
      </c>
      <c r="E21" s="124">
        <f>E14*7.77%</f>
        <v>6080.616388428798</v>
      </c>
      <c r="F21" s="109">
        <f>F14*7.77%</f>
        <v>7557.490499999999</v>
      </c>
      <c r="G21" s="116">
        <f>F21/E21</f>
        <v>1.2428823029161387</v>
      </c>
    </row>
    <row r="22" spans="1:7" s="111" customFormat="1" x14ac:dyDescent="0.25">
      <c r="A22" s="295"/>
      <c r="B22" s="343"/>
      <c r="C22" s="272" t="s">
        <v>17</v>
      </c>
      <c r="D22" s="268">
        <v>7.77</v>
      </c>
      <c r="E22" s="123">
        <v>7.77</v>
      </c>
      <c r="F22" s="109">
        <v>7.77</v>
      </c>
      <c r="G22" s="116">
        <f>F22/E22</f>
        <v>1</v>
      </c>
    </row>
    <row r="23" spans="1:7" ht="15.75" customHeight="1" x14ac:dyDescent="0.25">
      <c r="A23" s="295" t="s">
        <v>147</v>
      </c>
      <c r="B23" s="296" t="s">
        <v>146</v>
      </c>
      <c r="C23" s="122" t="s">
        <v>12</v>
      </c>
      <c r="D23" s="123" t="s">
        <v>176</v>
      </c>
      <c r="E23" s="109" t="s">
        <v>176</v>
      </c>
      <c r="F23" s="109" t="s">
        <v>176</v>
      </c>
      <c r="G23" s="127" t="s">
        <v>176</v>
      </c>
    </row>
    <row r="24" spans="1:7" x14ac:dyDescent="0.25">
      <c r="A24" s="295"/>
      <c r="B24" s="296"/>
      <c r="C24" s="74" t="s">
        <v>20</v>
      </c>
      <c r="D24" s="123" t="s">
        <v>176</v>
      </c>
      <c r="E24" s="28" t="s">
        <v>176</v>
      </c>
      <c r="F24" s="28" t="s">
        <v>176</v>
      </c>
      <c r="G24" s="71" t="s">
        <v>176</v>
      </c>
    </row>
    <row r="25" spans="1:7" x14ac:dyDescent="0.25">
      <c r="A25" s="295"/>
      <c r="B25" s="296"/>
      <c r="C25" s="74" t="s">
        <v>17</v>
      </c>
      <c r="D25" s="123" t="s">
        <v>176</v>
      </c>
      <c r="E25" s="28" t="s">
        <v>176</v>
      </c>
      <c r="F25" s="28" t="s">
        <v>176</v>
      </c>
      <c r="G25" s="71" t="s">
        <v>176</v>
      </c>
    </row>
    <row r="26" spans="1:7" ht="75" x14ac:dyDescent="0.25">
      <c r="A26" s="41" t="s">
        <v>21</v>
      </c>
      <c r="B26" s="155" t="s">
        <v>22</v>
      </c>
      <c r="C26" s="74"/>
      <c r="D26" s="123" t="s">
        <v>176</v>
      </c>
      <c r="E26" s="28" t="s">
        <v>176</v>
      </c>
      <c r="F26" s="28" t="s">
        <v>176</v>
      </c>
      <c r="G26" s="71" t="s">
        <v>176</v>
      </c>
    </row>
    <row r="27" spans="1:7" x14ac:dyDescent="0.25">
      <c r="A27" s="41" t="s">
        <v>23</v>
      </c>
      <c r="B27" s="19" t="s">
        <v>24</v>
      </c>
      <c r="C27" s="74" t="s">
        <v>12</v>
      </c>
      <c r="D27" s="123" t="s">
        <v>176</v>
      </c>
      <c r="E27" s="28" t="s">
        <v>176</v>
      </c>
      <c r="F27" s="28" t="s">
        <v>176</v>
      </c>
      <c r="G27" s="71" t="s">
        <v>176</v>
      </c>
    </row>
    <row r="28" spans="1:7" ht="60" x14ac:dyDescent="0.25">
      <c r="A28" s="41" t="s">
        <v>25</v>
      </c>
      <c r="B28" s="19" t="s">
        <v>26</v>
      </c>
      <c r="C28" s="74" t="s">
        <v>27</v>
      </c>
      <c r="D28" s="123" t="s">
        <v>176</v>
      </c>
      <c r="E28" s="28" t="s">
        <v>176</v>
      </c>
      <c r="F28" s="28" t="s">
        <v>176</v>
      </c>
      <c r="G28" s="71" t="s">
        <v>176</v>
      </c>
    </row>
    <row r="29" spans="1:7" ht="75" x14ac:dyDescent="0.25">
      <c r="A29" s="41" t="s">
        <v>28</v>
      </c>
      <c r="B29" s="19" t="s">
        <v>148</v>
      </c>
      <c r="C29" s="74" t="s">
        <v>30</v>
      </c>
      <c r="D29" s="123" t="s">
        <v>176</v>
      </c>
      <c r="E29" s="28" t="s">
        <v>176</v>
      </c>
      <c r="F29" s="28" t="s">
        <v>176</v>
      </c>
      <c r="G29" s="71" t="s">
        <v>176</v>
      </c>
    </row>
    <row r="30" spans="1:7" x14ac:dyDescent="0.25">
      <c r="A30" s="41" t="s">
        <v>31</v>
      </c>
      <c r="B30" s="19" t="s">
        <v>32</v>
      </c>
      <c r="C30" s="74" t="s">
        <v>33</v>
      </c>
      <c r="D30" s="123" t="s">
        <v>176</v>
      </c>
      <c r="E30" s="28" t="s">
        <v>176</v>
      </c>
      <c r="F30" s="28" t="s">
        <v>176</v>
      </c>
      <c r="G30" s="71" t="s">
        <v>176</v>
      </c>
    </row>
    <row r="31" spans="1:7" ht="60" x14ac:dyDescent="0.25">
      <c r="A31" s="41" t="s">
        <v>34</v>
      </c>
      <c r="B31" s="19" t="s">
        <v>152</v>
      </c>
      <c r="C31" s="74" t="s">
        <v>36</v>
      </c>
      <c r="D31" s="123" t="s">
        <v>176</v>
      </c>
      <c r="E31" s="28" t="s">
        <v>176</v>
      </c>
      <c r="F31" s="28" t="s">
        <v>176</v>
      </c>
      <c r="G31" s="71" t="s">
        <v>176</v>
      </c>
    </row>
    <row r="32" spans="1:7" ht="60" x14ac:dyDescent="0.25">
      <c r="A32" s="41" t="s">
        <v>37</v>
      </c>
      <c r="B32" s="19" t="s">
        <v>38</v>
      </c>
      <c r="C32" s="74" t="s">
        <v>39</v>
      </c>
      <c r="D32" s="123" t="s">
        <v>176</v>
      </c>
      <c r="E32" s="28" t="s">
        <v>176</v>
      </c>
      <c r="F32" s="28" t="s">
        <v>176</v>
      </c>
      <c r="G32" s="71" t="s">
        <v>176</v>
      </c>
    </row>
    <row r="33" spans="1:7" x14ac:dyDescent="0.25">
      <c r="A33" s="41" t="s">
        <v>40</v>
      </c>
      <c r="B33" s="19" t="s">
        <v>41</v>
      </c>
      <c r="C33" s="74" t="s">
        <v>36</v>
      </c>
      <c r="D33" s="123" t="s">
        <v>176</v>
      </c>
      <c r="E33" s="28" t="s">
        <v>176</v>
      </c>
      <c r="F33" s="28" t="s">
        <v>176</v>
      </c>
      <c r="G33" s="71" t="s">
        <v>176</v>
      </c>
    </row>
    <row r="34" spans="1:7" x14ac:dyDescent="0.25">
      <c r="A34" s="41" t="s">
        <v>42</v>
      </c>
      <c r="B34" s="19" t="s">
        <v>43</v>
      </c>
      <c r="C34" s="74" t="s">
        <v>36</v>
      </c>
      <c r="D34" s="123" t="s">
        <v>176</v>
      </c>
      <c r="E34" s="28" t="s">
        <v>176</v>
      </c>
      <c r="F34" s="28" t="s">
        <v>176</v>
      </c>
      <c r="G34" s="71" t="s">
        <v>176</v>
      </c>
    </row>
    <row r="35" spans="1:7" ht="96" customHeight="1" x14ac:dyDescent="0.25">
      <c r="A35" s="41" t="s">
        <v>44</v>
      </c>
      <c r="B35" s="19" t="s">
        <v>45</v>
      </c>
      <c r="C35" s="74" t="s">
        <v>153</v>
      </c>
      <c r="D35" s="123" t="s">
        <v>176</v>
      </c>
      <c r="E35" s="28" t="s">
        <v>176</v>
      </c>
      <c r="F35" s="28" t="s">
        <v>176</v>
      </c>
      <c r="G35" s="71" t="s">
        <v>176</v>
      </c>
    </row>
    <row r="36" spans="1:7" ht="45" x14ac:dyDescent="0.25">
      <c r="A36" s="41" t="s">
        <v>46</v>
      </c>
      <c r="B36" s="19" t="s">
        <v>47</v>
      </c>
      <c r="C36" s="74" t="s">
        <v>48</v>
      </c>
      <c r="D36" s="123" t="s">
        <v>176</v>
      </c>
      <c r="E36" s="28" t="s">
        <v>176</v>
      </c>
      <c r="F36" s="28" t="s">
        <v>176</v>
      </c>
      <c r="G36" s="71" t="s">
        <v>176</v>
      </c>
    </row>
    <row r="37" spans="1:7" ht="60" customHeight="1" x14ac:dyDescent="0.25">
      <c r="A37" s="41" t="s">
        <v>49</v>
      </c>
      <c r="B37" s="19" t="s">
        <v>50</v>
      </c>
      <c r="C37" s="74" t="s">
        <v>154</v>
      </c>
      <c r="D37" s="123" t="s">
        <v>176</v>
      </c>
      <c r="E37" s="28" t="s">
        <v>176</v>
      </c>
      <c r="F37" s="28" t="s">
        <v>176</v>
      </c>
      <c r="G37" s="71" t="s">
        <v>176</v>
      </c>
    </row>
    <row r="38" spans="1:7" ht="75" x14ac:dyDescent="0.25">
      <c r="A38" s="41" t="s">
        <v>51</v>
      </c>
      <c r="B38" s="19" t="s">
        <v>52</v>
      </c>
      <c r="C38" s="53"/>
      <c r="D38" s="123" t="s">
        <v>176</v>
      </c>
      <c r="E38" s="28" t="s">
        <v>176</v>
      </c>
      <c r="F38" s="28" t="s">
        <v>176</v>
      </c>
      <c r="G38" s="71" t="s">
        <v>176</v>
      </c>
    </row>
    <row r="39" spans="1:7" x14ac:dyDescent="0.25">
      <c r="A39" s="41" t="s">
        <v>53</v>
      </c>
      <c r="B39" s="19" t="s">
        <v>24</v>
      </c>
      <c r="C39" s="53"/>
      <c r="D39" s="123" t="s">
        <v>176</v>
      </c>
      <c r="E39" s="28" t="s">
        <v>176</v>
      </c>
      <c r="F39" s="28" t="s">
        <v>176</v>
      </c>
      <c r="G39" s="71" t="s">
        <v>176</v>
      </c>
    </row>
    <row r="40" spans="1:7" ht="30" x14ac:dyDescent="0.25">
      <c r="A40" s="41" t="s">
        <v>54</v>
      </c>
      <c r="B40" s="19" t="s">
        <v>55</v>
      </c>
      <c r="C40" s="74" t="s">
        <v>56</v>
      </c>
      <c r="D40" s="123" t="s">
        <v>176</v>
      </c>
      <c r="E40" s="28" t="s">
        <v>176</v>
      </c>
      <c r="F40" s="28" t="s">
        <v>176</v>
      </c>
      <c r="G40" s="71" t="s">
        <v>176</v>
      </c>
    </row>
    <row r="41" spans="1:7" x14ac:dyDescent="0.25">
      <c r="A41" s="41" t="s">
        <v>57</v>
      </c>
      <c r="B41" s="19" t="s">
        <v>58</v>
      </c>
      <c r="C41" s="74" t="s">
        <v>56</v>
      </c>
      <c r="D41" s="123" t="s">
        <v>176</v>
      </c>
      <c r="E41" s="28" t="s">
        <v>176</v>
      </c>
      <c r="F41" s="28" t="s">
        <v>176</v>
      </c>
      <c r="G41" s="71" t="s">
        <v>176</v>
      </c>
    </row>
    <row r="42" spans="1:7" x14ac:dyDescent="0.25">
      <c r="A42" s="41" t="s">
        <v>59</v>
      </c>
      <c r="B42" s="19" t="s">
        <v>60</v>
      </c>
      <c r="C42" s="74" t="s">
        <v>56</v>
      </c>
      <c r="D42" s="123" t="s">
        <v>176</v>
      </c>
      <c r="E42" s="28" t="s">
        <v>176</v>
      </c>
      <c r="F42" s="28" t="s">
        <v>176</v>
      </c>
      <c r="G42" s="71" t="s">
        <v>176</v>
      </c>
    </row>
    <row r="43" spans="1:7" x14ac:dyDescent="0.25">
      <c r="A43" s="41" t="s">
        <v>61</v>
      </c>
      <c r="B43" s="19" t="s">
        <v>62</v>
      </c>
      <c r="C43" s="74"/>
      <c r="D43" s="123" t="s">
        <v>176</v>
      </c>
      <c r="E43" s="28" t="s">
        <v>176</v>
      </c>
      <c r="F43" s="28" t="s">
        <v>176</v>
      </c>
      <c r="G43" s="71" t="s">
        <v>176</v>
      </c>
    </row>
    <row r="44" spans="1:7" ht="30" x14ac:dyDescent="0.25">
      <c r="A44" s="41" t="s">
        <v>63</v>
      </c>
      <c r="B44" s="19" t="s">
        <v>55</v>
      </c>
      <c r="C44" s="74" t="s">
        <v>56</v>
      </c>
      <c r="D44" s="123" t="s">
        <v>176</v>
      </c>
      <c r="E44" s="28" t="s">
        <v>176</v>
      </c>
      <c r="F44" s="28" t="s">
        <v>176</v>
      </c>
      <c r="G44" s="71" t="s">
        <v>176</v>
      </c>
    </row>
    <row r="45" spans="1:7" x14ac:dyDescent="0.25">
      <c r="A45" s="41" t="s">
        <v>64</v>
      </c>
      <c r="B45" s="19" t="s">
        <v>65</v>
      </c>
      <c r="C45" s="74" t="s">
        <v>56</v>
      </c>
      <c r="D45" s="123" t="s">
        <v>176</v>
      </c>
      <c r="E45" s="28" t="s">
        <v>176</v>
      </c>
      <c r="F45" s="28" t="s">
        <v>176</v>
      </c>
      <c r="G45" s="71" t="s">
        <v>176</v>
      </c>
    </row>
    <row r="46" spans="1:7" x14ac:dyDescent="0.25">
      <c r="A46" s="41" t="s">
        <v>66</v>
      </c>
      <c r="B46" s="19" t="s">
        <v>67</v>
      </c>
      <c r="C46" s="74" t="s">
        <v>56</v>
      </c>
      <c r="D46" s="123" t="s">
        <v>176</v>
      </c>
      <c r="E46" s="28" t="s">
        <v>176</v>
      </c>
      <c r="F46" s="28" t="s">
        <v>176</v>
      </c>
      <c r="G46" s="71" t="s">
        <v>176</v>
      </c>
    </row>
    <row r="47" spans="1:7" x14ac:dyDescent="0.25">
      <c r="A47" s="41" t="s">
        <v>68</v>
      </c>
      <c r="B47" s="19" t="s">
        <v>69</v>
      </c>
      <c r="C47" s="74"/>
      <c r="D47" s="123" t="s">
        <v>176</v>
      </c>
      <c r="E47" s="28" t="s">
        <v>176</v>
      </c>
      <c r="F47" s="28" t="s">
        <v>176</v>
      </c>
      <c r="G47" s="71" t="s">
        <v>176</v>
      </c>
    </row>
    <row r="48" spans="1:7" ht="30" x14ac:dyDescent="0.25">
      <c r="A48" s="41" t="s">
        <v>70</v>
      </c>
      <c r="B48" s="19" t="s">
        <v>71</v>
      </c>
      <c r="C48" s="74" t="s">
        <v>56</v>
      </c>
      <c r="D48" s="123" t="s">
        <v>176</v>
      </c>
      <c r="E48" s="28" t="s">
        <v>176</v>
      </c>
      <c r="F48" s="28" t="s">
        <v>176</v>
      </c>
      <c r="G48" s="71" t="s">
        <v>176</v>
      </c>
    </row>
    <row r="49" spans="1:7" x14ac:dyDescent="0.25">
      <c r="A49" s="41" t="s">
        <v>72</v>
      </c>
      <c r="B49" s="19" t="s">
        <v>65</v>
      </c>
      <c r="C49" s="74" t="s">
        <v>56</v>
      </c>
      <c r="D49" s="123" t="s">
        <v>176</v>
      </c>
      <c r="E49" s="28" t="s">
        <v>176</v>
      </c>
      <c r="F49" s="28" t="s">
        <v>176</v>
      </c>
      <c r="G49" s="71" t="s">
        <v>176</v>
      </c>
    </row>
    <row r="50" spans="1:7" x14ac:dyDescent="0.25">
      <c r="A50" s="41" t="s">
        <v>73</v>
      </c>
      <c r="B50" s="19" t="s">
        <v>60</v>
      </c>
      <c r="C50" s="74" t="s">
        <v>56</v>
      </c>
      <c r="D50" s="123" t="s">
        <v>176</v>
      </c>
      <c r="E50" s="28" t="s">
        <v>176</v>
      </c>
      <c r="F50" s="28" t="s">
        <v>176</v>
      </c>
      <c r="G50" s="71" t="s">
        <v>176</v>
      </c>
    </row>
    <row r="51" spans="1:7" x14ac:dyDescent="0.25">
      <c r="A51" s="41" t="s">
        <v>74</v>
      </c>
      <c r="B51" s="19" t="s">
        <v>43</v>
      </c>
      <c r="C51" s="74"/>
      <c r="D51" s="123" t="s">
        <v>176</v>
      </c>
      <c r="E51" s="28" t="s">
        <v>176</v>
      </c>
      <c r="F51" s="28" t="s">
        <v>176</v>
      </c>
      <c r="G51" s="71" t="s">
        <v>176</v>
      </c>
    </row>
    <row r="52" spans="1:7" ht="30" x14ac:dyDescent="0.25">
      <c r="A52" s="41" t="s">
        <v>75</v>
      </c>
      <c r="B52" s="19" t="s">
        <v>71</v>
      </c>
      <c r="C52" s="74" t="s">
        <v>56</v>
      </c>
      <c r="D52" s="123" t="s">
        <v>176</v>
      </c>
      <c r="E52" s="28" t="s">
        <v>176</v>
      </c>
      <c r="F52" s="28" t="s">
        <v>176</v>
      </c>
      <c r="G52" s="71" t="s">
        <v>176</v>
      </c>
    </row>
    <row r="53" spans="1:7" x14ac:dyDescent="0.25">
      <c r="A53" s="41" t="s">
        <v>76</v>
      </c>
      <c r="B53" s="19" t="s">
        <v>65</v>
      </c>
      <c r="C53" s="74" t="s">
        <v>56</v>
      </c>
      <c r="D53" s="123" t="s">
        <v>176</v>
      </c>
      <c r="E53" s="28" t="s">
        <v>176</v>
      </c>
      <c r="F53" s="28" t="s">
        <v>176</v>
      </c>
      <c r="G53" s="71" t="s">
        <v>176</v>
      </c>
    </row>
    <row r="54" spans="1:7" x14ac:dyDescent="0.25">
      <c r="A54" s="159" t="s">
        <v>77</v>
      </c>
      <c r="B54" s="22" t="s">
        <v>67</v>
      </c>
      <c r="C54" s="61" t="s">
        <v>56</v>
      </c>
      <c r="D54" s="279" t="s">
        <v>176</v>
      </c>
      <c r="E54" s="160" t="s">
        <v>176</v>
      </c>
      <c r="F54" s="160" t="s">
        <v>176</v>
      </c>
      <c r="G54" s="161" t="s">
        <v>176</v>
      </c>
    </row>
    <row r="55" spans="1:7" ht="30" x14ac:dyDescent="0.25">
      <c r="A55" s="21">
        <v>7</v>
      </c>
      <c r="B55" s="163" t="s">
        <v>187</v>
      </c>
      <c r="C55" s="58" t="s">
        <v>56</v>
      </c>
      <c r="D55" s="279" t="s">
        <v>176</v>
      </c>
      <c r="E55" s="160" t="s">
        <v>176</v>
      </c>
      <c r="F55" s="160" t="s">
        <v>176</v>
      </c>
      <c r="G55" s="161" t="s">
        <v>176</v>
      </c>
    </row>
    <row r="56" spans="1:7" ht="30" x14ac:dyDescent="0.25">
      <c r="A56" s="162" t="s">
        <v>184</v>
      </c>
      <c r="B56" s="165" t="s">
        <v>188</v>
      </c>
      <c r="C56" s="164" t="s">
        <v>56</v>
      </c>
      <c r="D56" s="279" t="s">
        <v>176</v>
      </c>
      <c r="E56" s="160" t="s">
        <v>176</v>
      </c>
      <c r="F56" s="160" t="s">
        <v>176</v>
      </c>
      <c r="G56" s="161" t="s">
        <v>176</v>
      </c>
    </row>
    <row r="57" spans="1:7" ht="30" x14ac:dyDescent="0.25">
      <c r="A57" s="162" t="s">
        <v>185</v>
      </c>
      <c r="B57" s="163" t="s">
        <v>189</v>
      </c>
      <c r="C57" s="61" t="s">
        <v>56</v>
      </c>
      <c r="D57" s="279" t="s">
        <v>176</v>
      </c>
      <c r="E57" s="160" t="s">
        <v>176</v>
      </c>
      <c r="F57" s="160" t="s">
        <v>176</v>
      </c>
      <c r="G57" s="161" t="s">
        <v>176</v>
      </c>
    </row>
    <row r="58" spans="1:7" x14ac:dyDescent="0.25">
      <c r="A58" s="162" t="s">
        <v>186</v>
      </c>
      <c r="B58" s="166" t="s">
        <v>190</v>
      </c>
      <c r="C58" s="58" t="s">
        <v>56</v>
      </c>
      <c r="D58" s="279" t="s">
        <v>176</v>
      </c>
      <c r="E58" s="28" t="s">
        <v>176</v>
      </c>
      <c r="F58" s="28" t="s">
        <v>176</v>
      </c>
      <c r="G58" s="71" t="s">
        <v>176</v>
      </c>
    </row>
    <row r="59" spans="1:7" x14ac:dyDescent="0.25">
      <c r="A59" s="156"/>
      <c r="B59" s="157"/>
      <c r="C59" s="156"/>
      <c r="D59" s="280"/>
      <c r="E59" s="158"/>
      <c r="F59" s="158"/>
      <c r="G59" s="158"/>
    </row>
    <row r="60" spans="1:7" x14ac:dyDescent="0.25">
      <c r="A60" s="42"/>
    </row>
    <row r="61" spans="1:7" hidden="1" x14ac:dyDescent="0.25">
      <c r="A61" s="42" t="s">
        <v>174</v>
      </c>
    </row>
    <row r="62" spans="1:7" hidden="1" x14ac:dyDescent="0.25">
      <c r="A62" s="42"/>
    </row>
    <row r="63" spans="1:7" hidden="1" x14ac:dyDescent="0.25">
      <c r="A63" s="42" t="s">
        <v>149</v>
      </c>
    </row>
    <row r="64" spans="1:7" hidden="1" x14ac:dyDescent="0.25">
      <c r="A64" s="31" t="s">
        <v>150</v>
      </c>
    </row>
    <row r="65" spans="1:7" hidden="1" x14ac:dyDescent="0.25"/>
    <row r="66" spans="1:7" x14ac:dyDescent="0.25">
      <c r="A66" s="128" t="s">
        <v>177</v>
      </c>
      <c r="B66" s="31"/>
      <c r="C66" s="128"/>
      <c r="D66" s="282"/>
      <c r="E66" s="31"/>
      <c r="F66" s="31"/>
    </row>
    <row r="67" spans="1:7" x14ac:dyDescent="0.25">
      <c r="A67" s="128" t="s">
        <v>175</v>
      </c>
      <c r="B67" s="31"/>
      <c r="C67" s="128"/>
      <c r="D67" s="282"/>
      <c r="E67" s="341" t="s">
        <v>182</v>
      </c>
      <c r="F67" s="341"/>
      <c r="G67" s="31" t="s">
        <v>180</v>
      </c>
    </row>
  </sheetData>
  <mergeCells count="15">
    <mergeCell ref="E67:F67"/>
    <mergeCell ref="A23:A25"/>
    <mergeCell ref="B23:B25"/>
    <mergeCell ref="A21:A22"/>
    <mergeCell ref="B21:B22"/>
    <mergeCell ref="A6:G6"/>
    <mergeCell ref="A7:G7"/>
    <mergeCell ref="A8:G8"/>
    <mergeCell ref="A9:G9"/>
    <mergeCell ref="A5:G5"/>
    <mergeCell ref="A16:A17"/>
    <mergeCell ref="B16:B17"/>
    <mergeCell ref="A18:A20"/>
    <mergeCell ref="B18:B20"/>
    <mergeCell ref="D10:G10"/>
  </mergeCells>
  <hyperlinks>
    <hyperlink ref="B16" location="Par126" display="Par126"/>
    <hyperlink ref="B21" location="Par127" display="Par127"/>
  </hyperlinks>
  <pageMargins left="0.70866141732283472" right="0" top="0.74803149606299213" bottom="0.74803149606299213" header="0.31496062992125984" footer="0.31496062992125984"/>
  <pageSetup paperSize="9" scale="47" fitToHeight="2"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Y54"/>
  <sheetViews>
    <sheetView view="pageBreakPreview" topLeftCell="A43" zoomScaleNormal="100" zoomScaleSheetLayoutView="100" workbookViewId="0">
      <selection activeCell="D50" sqref="D50"/>
    </sheetView>
  </sheetViews>
  <sheetFormatPr defaultRowHeight="15" x14ac:dyDescent="0.25"/>
  <cols>
    <col min="1" max="1" width="9.140625" style="30"/>
    <col min="2" max="2" width="33" style="30" customWidth="1"/>
    <col min="3" max="4" width="9.140625" style="30"/>
    <col min="5" max="5" width="16.42578125" style="30" customWidth="1"/>
    <col min="6" max="10" width="9.140625" style="30"/>
    <col min="11" max="11" width="16.85546875" style="30" customWidth="1"/>
    <col min="12" max="14" width="9.140625" style="30"/>
    <col min="15" max="15" width="8.28515625" style="30" customWidth="1"/>
    <col min="16" max="16" width="10.42578125" style="30" customWidth="1"/>
    <col min="17" max="17" width="19.140625" style="30" customWidth="1"/>
    <col min="18" max="18" width="10.7109375" style="30" customWidth="1"/>
    <col min="19" max="20" width="9.140625" style="30"/>
    <col min="21" max="22" width="0" style="30" hidden="1" customWidth="1"/>
    <col min="23" max="23" width="16.42578125" style="30" hidden="1" customWidth="1"/>
    <col min="24" max="28" width="0" style="30" hidden="1" customWidth="1"/>
    <col min="29" max="29" width="16.85546875" style="30" hidden="1" customWidth="1"/>
    <col min="30" max="35" width="0" style="30" hidden="1" customWidth="1"/>
    <col min="36" max="36" width="10.7109375" style="30" hidden="1" customWidth="1"/>
    <col min="37" max="38" width="0" style="30" hidden="1" customWidth="1"/>
    <col min="39" max="16384" width="9.140625" style="30"/>
  </cols>
  <sheetData>
    <row r="1" spans="1:51" x14ac:dyDescent="0.25">
      <c r="A1" s="42"/>
      <c r="B1" s="42"/>
      <c r="C1" s="42"/>
      <c r="D1" s="42"/>
      <c r="E1" s="42"/>
      <c r="F1" s="42"/>
      <c r="G1" s="42"/>
      <c r="H1" s="42"/>
      <c r="I1" s="42"/>
      <c r="J1" s="42"/>
      <c r="K1" s="42"/>
      <c r="L1" s="42"/>
      <c r="M1" s="42"/>
      <c r="N1" s="42"/>
      <c r="O1" s="42"/>
      <c r="P1" s="42"/>
      <c r="Q1" s="42"/>
      <c r="R1" s="42"/>
      <c r="S1" s="42"/>
      <c r="T1" s="43" t="s">
        <v>155</v>
      </c>
      <c r="U1" s="42"/>
      <c r="V1" s="42"/>
      <c r="W1" s="42"/>
      <c r="X1" s="42"/>
      <c r="Y1" s="42"/>
      <c r="Z1" s="42"/>
      <c r="AA1" s="42"/>
      <c r="AB1" s="42"/>
      <c r="AC1" s="42"/>
      <c r="AD1" s="42"/>
      <c r="AE1" s="42"/>
      <c r="AF1" s="42"/>
      <c r="AG1" s="42"/>
      <c r="AH1" s="42"/>
      <c r="AI1" s="42"/>
      <c r="AJ1" s="42"/>
      <c r="AK1" s="42"/>
      <c r="AL1" s="43" t="s">
        <v>155</v>
      </c>
    </row>
    <row r="2" spans="1:51" x14ac:dyDescent="0.25">
      <c r="A2" s="42"/>
      <c r="B2" s="42"/>
      <c r="C2" s="42"/>
      <c r="D2" s="42"/>
      <c r="E2" s="42"/>
      <c r="F2" s="42"/>
      <c r="G2" s="42"/>
      <c r="H2" s="42"/>
      <c r="I2" s="42"/>
      <c r="J2" s="42"/>
      <c r="K2" s="42"/>
      <c r="L2" s="42"/>
      <c r="M2" s="42"/>
      <c r="N2" s="42"/>
      <c r="O2" s="42"/>
      <c r="P2" s="42"/>
      <c r="Q2" s="42"/>
      <c r="R2" s="42"/>
      <c r="S2" s="42"/>
      <c r="T2" s="43" t="s">
        <v>0</v>
      </c>
      <c r="U2" s="42"/>
      <c r="V2" s="42"/>
      <c r="W2" s="42"/>
      <c r="X2" s="42"/>
      <c r="Y2" s="42"/>
      <c r="Z2" s="42"/>
      <c r="AA2" s="42"/>
      <c r="AB2" s="42"/>
      <c r="AC2" s="42"/>
      <c r="AD2" s="42"/>
      <c r="AE2" s="42"/>
      <c r="AF2" s="42"/>
      <c r="AG2" s="42"/>
      <c r="AH2" s="42"/>
      <c r="AI2" s="42"/>
      <c r="AJ2" s="42"/>
      <c r="AK2" s="42"/>
      <c r="AL2" s="43" t="s">
        <v>0</v>
      </c>
    </row>
    <row r="3" spans="1:51" x14ac:dyDescent="0.25">
      <c r="A3" s="42"/>
      <c r="B3" s="42"/>
      <c r="C3" s="42"/>
      <c r="D3" s="42"/>
      <c r="E3" s="42"/>
      <c r="F3" s="42"/>
      <c r="G3" s="42"/>
      <c r="H3" s="42"/>
      <c r="I3" s="42"/>
      <c r="J3" s="42"/>
      <c r="K3" s="42"/>
      <c r="L3" s="42"/>
      <c r="M3" s="42"/>
      <c r="N3" s="42"/>
      <c r="O3" s="42"/>
      <c r="P3" s="42"/>
      <c r="Q3" s="42"/>
      <c r="R3" s="42"/>
      <c r="S3" s="42"/>
      <c r="T3" s="43" t="s">
        <v>1</v>
      </c>
      <c r="U3" s="42"/>
      <c r="V3" s="42"/>
      <c r="W3" s="42"/>
      <c r="X3" s="42"/>
      <c r="Y3" s="42"/>
      <c r="Z3" s="42"/>
      <c r="AA3" s="42"/>
      <c r="AB3" s="42"/>
      <c r="AC3" s="42"/>
      <c r="AD3" s="42"/>
      <c r="AE3" s="42"/>
      <c r="AF3" s="42"/>
      <c r="AG3" s="42"/>
      <c r="AH3" s="42"/>
      <c r="AI3" s="42"/>
      <c r="AJ3" s="42"/>
      <c r="AK3" s="42"/>
      <c r="AL3" s="43" t="s">
        <v>1</v>
      </c>
    </row>
    <row r="4" spans="1:51" x14ac:dyDescent="0.25">
      <c r="A4" s="42"/>
      <c r="B4" s="42"/>
      <c r="C4" s="42"/>
      <c r="D4" s="42"/>
      <c r="E4" s="42"/>
      <c r="F4" s="42"/>
      <c r="G4" s="42"/>
      <c r="H4" s="42"/>
      <c r="I4" s="42"/>
      <c r="J4" s="42"/>
      <c r="K4" s="42"/>
      <c r="L4" s="42"/>
      <c r="M4" s="42"/>
      <c r="N4" s="42"/>
      <c r="O4" s="42"/>
      <c r="P4" s="42"/>
      <c r="Q4" s="42"/>
      <c r="R4" s="42"/>
      <c r="S4" s="42"/>
      <c r="T4" s="43" t="s">
        <v>129</v>
      </c>
      <c r="U4" s="42"/>
      <c r="V4" s="42"/>
      <c r="W4" s="42"/>
      <c r="X4" s="42"/>
      <c r="Y4" s="42"/>
      <c r="Z4" s="42"/>
      <c r="AA4" s="42"/>
      <c r="AB4" s="42"/>
      <c r="AC4" s="42"/>
      <c r="AD4" s="42"/>
      <c r="AE4" s="42"/>
      <c r="AF4" s="42"/>
      <c r="AG4" s="42"/>
      <c r="AH4" s="42"/>
      <c r="AI4" s="42"/>
      <c r="AJ4" s="42"/>
      <c r="AK4" s="42"/>
      <c r="AL4" s="43" t="s">
        <v>129</v>
      </c>
    </row>
    <row r="5" spans="1:51" x14ac:dyDescent="0.25">
      <c r="A5" s="290" t="s">
        <v>79</v>
      </c>
      <c r="B5" s="290"/>
      <c r="C5" s="290"/>
      <c r="D5" s="290"/>
      <c r="E5" s="290"/>
      <c r="F5" s="290"/>
      <c r="G5" s="290"/>
      <c r="H5" s="290"/>
      <c r="I5" s="290"/>
      <c r="J5" s="290"/>
      <c r="K5" s="290"/>
      <c r="L5" s="290"/>
      <c r="M5" s="290"/>
      <c r="N5" s="290"/>
      <c r="O5" s="290"/>
      <c r="P5" s="290"/>
      <c r="Q5" s="290"/>
      <c r="R5" s="290"/>
      <c r="S5" s="290"/>
      <c r="T5" s="290"/>
    </row>
    <row r="6" spans="1:51" x14ac:dyDescent="0.25">
      <c r="A6" s="290" t="s">
        <v>80</v>
      </c>
      <c r="B6" s="290"/>
      <c r="C6" s="290"/>
      <c r="D6" s="290"/>
      <c r="E6" s="290"/>
      <c r="F6" s="290"/>
      <c r="G6" s="290"/>
      <c r="H6" s="290"/>
      <c r="I6" s="290"/>
      <c r="J6" s="290"/>
      <c r="K6" s="290"/>
      <c r="L6" s="290"/>
      <c r="M6" s="290"/>
      <c r="N6" s="290"/>
      <c r="O6" s="290"/>
      <c r="P6" s="290"/>
      <c r="Q6" s="290"/>
      <c r="R6" s="290"/>
      <c r="S6" s="290"/>
      <c r="T6" s="290"/>
    </row>
    <row r="7" spans="1:51" x14ac:dyDescent="0.25">
      <c r="A7" s="290" t="s">
        <v>81</v>
      </c>
      <c r="B7" s="290"/>
      <c r="C7" s="290"/>
      <c r="D7" s="290"/>
      <c r="E7" s="290"/>
      <c r="F7" s="290"/>
      <c r="G7" s="290"/>
      <c r="H7" s="290"/>
      <c r="I7" s="290"/>
      <c r="J7" s="290"/>
      <c r="K7" s="290"/>
      <c r="L7" s="290"/>
      <c r="M7" s="290"/>
      <c r="N7" s="290"/>
      <c r="O7" s="290"/>
      <c r="P7" s="290"/>
      <c r="Q7" s="290"/>
      <c r="R7" s="290"/>
      <c r="S7" s="290"/>
      <c r="T7" s="290"/>
    </row>
    <row r="8" spans="1:51" x14ac:dyDescent="0.25">
      <c r="A8" s="290" t="s">
        <v>144</v>
      </c>
      <c r="B8" s="290"/>
      <c r="C8" s="290"/>
      <c r="D8" s="290"/>
      <c r="E8" s="290"/>
      <c r="F8" s="290"/>
      <c r="G8" s="290"/>
      <c r="H8" s="290"/>
      <c r="I8" s="290"/>
      <c r="J8" s="290"/>
      <c r="K8" s="290"/>
      <c r="L8" s="290"/>
      <c r="M8" s="290"/>
      <c r="N8" s="290"/>
      <c r="O8" s="290"/>
      <c r="P8" s="290"/>
      <c r="Q8" s="290"/>
      <c r="R8" s="290"/>
      <c r="S8" s="290"/>
      <c r="T8" s="290"/>
    </row>
    <row r="9" spans="1:51" ht="15.75" thickBot="1" x14ac:dyDescent="0.3">
      <c r="A9" s="344" t="s">
        <v>177</v>
      </c>
      <c r="B9" s="344"/>
      <c r="C9" s="344"/>
      <c r="D9" s="344"/>
      <c r="E9" s="344"/>
      <c r="F9" s="344"/>
      <c r="G9" s="344"/>
      <c r="H9" s="344"/>
      <c r="I9" s="344"/>
      <c r="J9" s="344"/>
      <c r="K9" s="344"/>
      <c r="L9" s="344"/>
      <c r="M9" s="344"/>
      <c r="N9" s="344"/>
      <c r="O9" s="344"/>
      <c r="P9" s="344"/>
      <c r="Q9" s="344"/>
      <c r="R9" s="344"/>
      <c r="S9" s="344"/>
      <c r="T9" s="344"/>
    </row>
    <row r="10" spans="1:51" s="45" customFormat="1" ht="15.75" thickBot="1" x14ac:dyDescent="0.3">
      <c r="A10" s="44"/>
      <c r="B10" s="44"/>
      <c r="C10" s="339"/>
      <c r="D10" s="339"/>
      <c r="E10" s="339"/>
      <c r="F10" s="339"/>
      <c r="G10" s="339"/>
      <c r="H10" s="339"/>
      <c r="I10" s="339"/>
      <c r="J10" s="339"/>
      <c r="K10" s="339"/>
      <c r="L10" s="339"/>
      <c r="M10" s="339"/>
      <c r="N10" s="339"/>
      <c r="O10" s="339"/>
      <c r="P10" s="339"/>
      <c r="Q10" s="339"/>
      <c r="R10" s="339"/>
      <c r="S10" s="339"/>
      <c r="T10" s="339"/>
      <c r="U10" s="362"/>
      <c r="V10" s="362"/>
      <c r="W10" s="362"/>
      <c r="X10" s="362"/>
      <c r="Y10" s="362"/>
      <c r="Z10" s="362"/>
      <c r="AA10" s="362"/>
      <c r="AB10" s="362"/>
      <c r="AC10" s="362"/>
      <c r="AD10" s="362"/>
      <c r="AE10" s="362"/>
      <c r="AF10" s="362"/>
      <c r="AG10" s="362"/>
      <c r="AH10" s="362"/>
      <c r="AI10" s="362"/>
      <c r="AJ10" s="362"/>
      <c r="AK10" s="362"/>
      <c r="AL10" s="362"/>
      <c r="AM10" s="274"/>
      <c r="AN10" s="274"/>
      <c r="AO10" s="274"/>
      <c r="AP10" s="274"/>
      <c r="AQ10" s="274"/>
      <c r="AR10" s="274"/>
      <c r="AS10" s="274"/>
      <c r="AT10" s="274"/>
      <c r="AU10" s="274"/>
      <c r="AV10" s="274"/>
      <c r="AW10" s="274"/>
      <c r="AX10" s="274"/>
      <c r="AY10" s="274"/>
    </row>
    <row r="11" spans="1:51" ht="21" customHeight="1" x14ac:dyDescent="0.25">
      <c r="A11" s="345" t="s">
        <v>83</v>
      </c>
      <c r="B11" s="348" t="s">
        <v>156</v>
      </c>
      <c r="C11" s="351" t="s">
        <v>246</v>
      </c>
      <c r="D11" s="352"/>
      <c r="E11" s="352"/>
      <c r="F11" s="352"/>
      <c r="G11" s="352"/>
      <c r="H11" s="353"/>
      <c r="I11" s="351" t="s">
        <v>247</v>
      </c>
      <c r="J11" s="352"/>
      <c r="K11" s="352"/>
      <c r="L11" s="352"/>
      <c r="M11" s="352"/>
      <c r="N11" s="353"/>
      <c r="O11" s="351" t="s">
        <v>151</v>
      </c>
      <c r="P11" s="352"/>
      <c r="Q11" s="352"/>
      <c r="R11" s="352"/>
      <c r="S11" s="352"/>
      <c r="T11" s="353"/>
      <c r="U11" s="345" t="s">
        <v>178</v>
      </c>
      <c r="V11" s="363"/>
      <c r="W11" s="363"/>
      <c r="X11" s="363"/>
      <c r="Y11" s="363"/>
      <c r="Z11" s="364"/>
      <c r="AA11" s="345" t="s">
        <v>179</v>
      </c>
      <c r="AB11" s="363"/>
      <c r="AC11" s="363"/>
      <c r="AD11" s="363"/>
      <c r="AE11" s="363"/>
      <c r="AF11" s="364"/>
      <c r="AG11" s="345" t="s">
        <v>151</v>
      </c>
      <c r="AH11" s="363"/>
      <c r="AI11" s="363"/>
      <c r="AJ11" s="363"/>
      <c r="AK11" s="363"/>
      <c r="AL11" s="365"/>
      <c r="AM11" s="274"/>
      <c r="AN11" s="274"/>
      <c r="AO11" s="274"/>
      <c r="AP11" s="274"/>
      <c r="AQ11" s="274"/>
      <c r="AR11" s="274"/>
      <c r="AS11" s="274"/>
      <c r="AT11" s="274"/>
      <c r="AU11" s="274"/>
      <c r="AV11" s="274"/>
      <c r="AW11" s="274"/>
      <c r="AX11" s="274"/>
      <c r="AY11" s="274"/>
    </row>
    <row r="12" spans="1:51" ht="21" customHeight="1" x14ac:dyDescent="0.25">
      <c r="A12" s="346"/>
      <c r="B12" s="349"/>
      <c r="C12" s="346"/>
      <c r="D12" s="354"/>
      <c r="E12" s="354"/>
      <c r="F12" s="354"/>
      <c r="G12" s="354"/>
      <c r="H12" s="355"/>
      <c r="I12" s="346"/>
      <c r="J12" s="354"/>
      <c r="K12" s="354"/>
      <c r="L12" s="354"/>
      <c r="M12" s="354"/>
      <c r="N12" s="355"/>
      <c r="O12" s="346"/>
      <c r="P12" s="354"/>
      <c r="Q12" s="354"/>
      <c r="R12" s="354"/>
      <c r="S12" s="354"/>
      <c r="T12" s="355"/>
      <c r="U12" s="346"/>
      <c r="V12" s="354"/>
      <c r="W12" s="354"/>
      <c r="X12" s="354"/>
      <c r="Y12" s="354"/>
      <c r="Z12" s="355"/>
      <c r="AA12" s="346"/>
      <c r="AB12" s="354"/>
      <c r="AC12" s="354"/>
      <c r="AD12" s="354"/>
      <c r="AE12" s="354"/>
      <c r="AF12" s="355"/>
      <c r="AG12" s="346"/>
      <c r="AH12" s="354"/>
      <c r="AI12" s="354"/>
      <c r="AJ12" s="354"/>
      <c r="AK12" s="354"/>
      <c r="AL12" s="356"/>
      <c r="AM12" s="274"/>
      <c r="AN12" s="274"/>
      <c r="AO12" s="274"/>
      <c r="AP12" s="274"/>
      <c r="AQ12" s="274"/>
      <c r="AR12" s="274"/>
      <c r="AS12" s="274"/>
      <c r="AT12" s="274"/>
      <c r="AU12" s="274"/>
      <c r="AV12" s="274"/>
      <c r="AW12" s="274"/>
      <c r="AX12" s="274"/>
      <c r="AY12" s="274"/>
    </row>
    <row r="13" spans="1:51" x14ac:dyDescent="0.25">
      <c r="A13" s="346"/>
      <c r="B13" s="349"/>
      <c r="C13" s="346"/>
      <c r="D13" s="354"/>
      <c r="E13" s="354"/>
      <c r="F13" s="354"/>
      <c r="G13" s="354"/>
      <c r="H13" s="355"/>
      <c r="I13" s="346"/>
      <c r="J13" s="354"/>
      <c r="K13" s="354"/>
      <c r="L13" s="354"/>
      <c r="M13" s="354"/>
      <c r="N13" s="355"/>
      <c r="O13" s="346"/>
      <c r="P13" s="354"/>
      <c r="Q13" s="354"/>
      <c r="R13" s="354"/>
      <c r="S13" s="354"/>
      <c r="T13" s="355"/>
      <c r="U13" s="346"/>
      <c r="V13" s="354"/>
      <c r="W13" s="354"/>
      <c r="X13" s="354"/>
      <c r="Y13" s="354"/>
      <c r="Z13" s="355"/>
      <c r="AA13" s="346"/>
      <c r="AB13" s="354"/>
      <c r="AC13" s="354"/>
      <c r="AD13" s="354"/>
      <c r="AE13" s="354"/>
      <c r="AF13" s="355"/>
      <c r="AG13" s="346"/>
      <c r="AH13" s="354"/>
      <c r="AI13" s="354"/>
      <c r="AJ13" s="354"/>
      <c r="AK13" s="354"/>
      <c r="AL13" s="356"/>
      <c r="AM13" s="274"/>
      <c r="AN13" s="274"/>
      <c r="AO13" s="274"/>
      <c r="AP13" s="274"/>
      <c r="AQ13" s="274"/>
      <c r="AR13" s="274"/>
      <c r="AS13" s="274"/>
      <c r="AT13" s="274"/>
      <c r="AU13" s="274"/>
      <c r="AV13" s="274"/>
      <c r="AW13" s="274"/>
      <c r="AX13" s="274"/>
      <c r="AY13" s="274"/>
    </row>
    <row r="14" spans="1:51" ht="42.75" customHeight="1" x14ac:dyDescent="0.25">
      <c r="A14" s="346"/>
      <c r="B14" s="349"/>
      <c r="C14" s="91" t="s">
        <v>84</v>
      </c>
      <c r="D14" s="87" t="s">
        <v>85</v>
      </c>
      <c r="E14" s="354" t="s">
        <v>86</v>
      </c>
      <c r="F14" s="88" t="s">
        <v>87</v>
      </c>
      <c r="G14" s="87" t="s">
        <v>88</v>
      </c>
      <c r="H14" s="92" t="s">
        <v>89</v>
      </c>
      <c r="I14" s="91" t="s">
        <v>84</v>
      </c>
      <c r="J14" s="87" t="s">
        <v>85</v>
      </c>
      <c r="K14" s="354" t="s">
        <v>86</v>
      </c>
      <c r="L14" s="87" t="s">
        <v>87</v>
      </c>
      <c r="M14" s="87" t="s">
        <v>88</v>
      </c>
      <c r="N14" s="92" t="s">
        <v>89</v>
      </c>
      <c r="O14" s="91" t="s">
        <v>84</v>
      </c>
      <c r="P14" s="87" t="s">
        <v>85</v>
      </c>
      <c r="Q14" s="354" t="s">
        <v>86</v>
      </c>
      <c r="R14" s="87" t="s">
        <v>87</v>
      </c>
      <c r="S14" s="87" t="s">
        <v>88</v>
      </c>
      <c r="T14" s="92" t="s">
        <v>89</v>
      </c>
      <c r="U14" s="103" t="s">
        <v>84</v>
      </c>
      <c r="V14" s="101" t="s">
        <v>85</v>
      </c>
      <c r="W14" s="354" t="s">
        <v>86</v>
      </c>
      <c r="X14" s="104" t="s">
        <v>87</v>
      </c>
      <c r="Y14" s="101" t="s">
        <v>88</v>
      </c>
      <c r="Z14" s="102" t="s">
        <v>89</v>
      </c>
      <c r="AA14" s="103" t="s">
        <v>84</v>
      </c>
      <c r="AB14" s="101" t="s">
        <v>85</v>
      </c>
      <c r="AC14" s="354" t="s">
        <v>86</v>
      </c>
      <c r="AD14" s="101" t="s">
        <v>87</v>
      </c>
      <c r="AE14" s="101" t="s">
        <v>88</v>
      </c>
      <c r="AF14" s="102" t="s">
        <v>89</v>
      </c>
      <c r="AG14" s="103" t="s">
        <v>84</v>
      </c>
      <c r="AH14" s="101" t="s">
        <v>85</v>
      </c>
      <c r="AI14" s="354" t="s">
        <v>86</v>
      </c>
      <c r="AJ14" s="101" t="s">
        <v>87</v>
      </c>
      <c r="AK14" s="101" t="s">
        <v>88</v>
      </c>
      <c r="AL14" s="169" t="s">
        <v>89</v>
      </c>
      <c r="AM14" s="274"/>
      <c r="AN14" s="274"/>
      <c r="AO14" s="274"/>
      <c r="AP14" s="274"/>
      <c r="AQ14" s="274"/>
      <c r="AR14" s="274"/>
      <c r="AS14" s="274"/>
      <c r="AT14" s="274"/>
      <c r="AU14" s="274"/>
      <c r="AV14" s="274"/>
      <c r="AW14" s="274"/>
      <c r="AX14" s="274"/>
      <c r="AY14" s="274"/>
    </row>
    <row r="15" spans="1:51" x14ac:dyDescent="0.25">
      <c r="A15" s="346"/>
      <c r="B15" s="349"/>
      <c r="C15" s="346" t="s">
        <v>56</v>
      </c>
      <c r="D15" s="354" t="s">
        <v>90</v>
      </c>
      <c r="E15" s="356"/>
      <c r="F15" s="88" t="s">
        <v>91</v>
      </c>
      <c r="G15" s="359" t="s">
        <v>93</v>
      </c>
      <c r="H15" s="355" t="s">
        <v>94</v>
      </c>
      <c r="I15" s="346" t="s">
        <v>56</v>
      </c>
      <c r="J15" s="354" t="s">
        <v>93</v>
      </c>
      <c r="K15" s="354"/>
      <c r="L15" s="88" t="s">
        <v>91</v>
      </c>
      <c r="M15" s="354" t="s">
        <v>93</v>
      </c>
      <c r="N15" s="355" t="s">
        <v>94</v>
      </c>
      <c r="O15" s="346" t="s">
        <v>56</v>
      </c>
      <c r="P15" s="354" t="s">
        <v>90</v>
      </c>
      <c r="Q15" s="356"/>
      <c r="R15" s="88" t="s">
        <v>91</v>
      </c>
      <c r="S15" s="367" t="s">
        <v>93</v>
      </c>
      <c r="T15" s="373" t="s">
        <v>94</v>
      </c>
      <c r="U15" s="346" t="s">
        <v>56</v>
      </c>
      <c r="V15" s="354" t="s">
        <v>90</v>
      </c>
      <c r="W15" s="356"/>
      <c r="X15" s="104" t="s">
        <v>91</v>
      </c>
      <c r="Y15" s="359" t="s">
        <v>93</v>
      </c>
      <c r="Z15" s="355" t="s">
        <v>94</v>
      </c>
      <c r="AA15" s="346" t="s">
        <v>56</v>
      </c>
      <c r="AB15" s="354" t="s">
        <v>93</v>
      </c>
      <c r="AC15" s="354"/>
      <c r="AD15" s="104" t="s">
        <v>91</v>
      </c>
      <c r="AE15" s="354" t="s">
        <v>93</v>
      </c>
      <c r="AF15" s="355" t="s">
        <v>94</v>
      </c>
      <c r="AG15" s="346" t="s">
        <v>56</v>
      </c>
      <c r="AH15" s="354" t="s">
        <v>90</v>
      </c>
      <c r="AI15" s="356"/>
      <c r="AJ15" s="104" t="s">
        <v>91</v>
      </c>
      <c r="AK15" s="367" t="s">
        <v>93</v>
      </c>
      <c r="AL15" s="370" t="s">
        <v>94</v>
      </c>
      <c r="AM15" s="274"/>
      <c r="AN15" s="274"/>
      <c r="AO15" s="274"/>
      <c r="AP15" s="274"/>
      <c r="AQ15" s="274"/>
      <c r="AR15" s="274"/>
      <c r="AS15" s="274"/>
      <c r="AT15" s="274"/>
      <c r="AU15" s="274"/>
      <c r="AV15" s="274"/>
      <c r="AW15" s="274"/>
      <c r="AX15" s="274"/>
      <c r="AY15" s="274"/>
    </row>
    <row r="16" spans="1:51" x14ac:dyDescent="0.25">
      <c r="A16" s="346"/>
      <c r="B16" s="349"/>
      <c r="C16" s="346"/>
      <c r="D16" s="354"/>
      <c r="E16" s="356"/>
      <c r="F16" s="89" t="s">
        <v>92</v>
      </c>
      <c r="G16" s="359"/>
      <c r="H16" s="355"/>
      <c r="I16" s="346"/>
      <c r="J16" s="354"/>
      <c r="K16" s="354"/>
      <c r="L16" s="89" t="s">
        <v>92</v>
      </c>
      <c r="M16" s="354"/>
      <c r="N16" s="355"/>
      <c r="O16" s="346"/>
      <c r="P16" s="354"/>
      <c r="Q16" s="356"/>
      <c r="R16" s="89" t="s">
        <v>92</v>
      </c>
      <c r="S16" s="368"/>
      <c r="T16" s="371"/>
      <c r="U16" s="346"/>
      <c r="V16" s="354"/>
      <c r="W16" s="356"/>
      <c r="X16" s="105" t="s">
        <v>92</v>
      </c>
      <c r="Y16" s="359"/>
      <c r="Z16" s="355"/>
      <c r="AA16" s="346"/>
      <c r="AB16" s="354"/>
      <c r="AC16" s="354"/>
      <c r="AD16" s="105" t="s">
        <v>92</v>
      </c>
      <c r="AE16" s="354"/>
      <c r="AF16" s="355"/>
      <c r="AG16" s="346"/>
      <c r="AH16" s="354"/>
      <c r="AI16" s="356"/>
      <c r="AJ16" s="105" t="s">
        <v>92</v>
      </c>
      <c r="AK16" s="368"/>
      <c r="AL16" s="371"/>
    </row>
    <row r="17" spans="1:38" ht="15.75" thickBot="1" x14ac:dyDescent="0.3">
      <c r="A17" s="347"/>
      <c r="B17" s="350"/>
      <c r="C17" s="347"/>
      <c r="D17" s="358"/>
      <c r="E17" s="357"/>
      <c r="F17" s="90" t="s">
        <v>36</v>
      </c>
      <c r="G17" s="360"/>
      <c r="H17" s="361"/>
      <c r="I17" s="347"/>
      <c r="J17" s="358"/>
      <c r="K17" s="358"/>
      <c r="L17" s="90" t="s">
        <v>36</v>
      </c>
      <c r="M17" s="358"/>
      <c r="N17" s="361"/>
      <c r="O17" s="347"/>
      <c r="P17" s="358"/>
      <c r="Q17" s="357"/>
      <c r="R17" s="90" t="s">
        <v>36</v>
      </c>
      <c r="S17" s="369"/>
      <c r="T17" s="372"/>
      <c r="U17" s="347"/>
      <c r="V17" s="358"/>
      <c r="W17" s="357"/>
      <c r="X17" s="106" t="s">
        <v>36</v>
      </c>
      <c r="Y17" s="360"/>
      <c r="Z17" s="361"/>
      <c r="AA17" s="347"/>
      <c r="AB17" s="358"/>
      <c r="AC17" s="358"/>
      <c r="AD17" s="106" t="s">
        <v>36</v>
      </c>
      <c r="AE17" s="358"/>
      <c r="AF17" s="361"/>
      <c r="AG17" s="347"/>
      <c r="AH17" s="358"/>
      <c r="AI17" s="357"/>
      <c r="AJ17" s="106" t="s">
        <v>36</v>
      </c>
      <c r="AK17" s="369"/>
      <c r="AL17" s="372"/>
    </row>
    <row r="18" spans="1:38" ht="15.75" thickBot="1" x14ac:dyDescent="0.3">
      <c r="A18" s="46">
        <v>1</v>
      </c>
      <c r="B18" s="47">
        <v>2</v>
      </c>
      <c r="C18" s="46">
        <v>3</v>
      </c>
      <c r="D18" s="47">
        <v>4</v>
      </c>
      <c r="E18" s="46">
        <v>5</v>
      </c>
      <c r="F18" s="47">
        <v>6</v>
      </c>
      <c r="G18" s="46">
        <v>7</v>
      </c>
      <c r="H18" s="93">
        <v>8</v>
      </c>
      <c r="I18" s="46">
        <v>9</v>
      </c>
      <c r="J18" s="47">
        <v>10</v>
      </c>
      <c r="K18" s="46">
        <v>11</v>
      </c>
      <c r="L18" s="47">
        <v>12</v>
      </c>
      <c r="M18" s="46">
        <v>13</v>
      </c>
      <c r="N18" s="93">
        <v>14</v>
      </c>
      <c r="O18" s="46">
        <v>15</v>
      </c>
      <c r="P18" s="47">
        <v>16</v>
      </c>
      <c r="Q18" s="46">
        <v>17</v>
      </c>
      <c r="R18" s="47">
        <v>18</v>
      </c>
      <c r="S18" s="46">
        <v>19</v>
      </c>
      <c r="T18" s="93">
        <v>20</v>
      </c>
      <c r="U18" s="46">
        <v>3</v>
      </c>
      <c r="V18" s="47">
        <v>4</v>
      </c>
      <c r="W18" s="46">
        <v>5</v>
      </c>
      <c r="X18" s="47">
        <v>6</v>
      </c>
      <c r="Y18" s="46">
        <v>7</v>
      </c>
      <c r="Z18" s="93">
        <v>8</v>
      </c>
      <c r="AA18" s="46">
        <v>9</v>
      </c>
      <c r="AB18" s="47">
        <v>10</v>
      </c>
      <c r="AC18" s="46">
        <v>11</v>
      </c>
      <c r="AD18" s="47">
        <v>12</v>
      </c>
      <c r="AE18" s="46">
        <v>13</v>
      </c>
      <c r="AF18" s="93">
        <v>14</v>
      </c>
      <c r="AG18" s="46">
        <v>15</v>
      </c>
      <c r="AH18" s="47">
        <v>16</v>
      </c>
      <c r="AI18" s="46">
        <v>17</v>
      </c>
      <c r="AJ18" s="47">
        <v>18</v>
      </c>
      <c r="AK18" s="46">
        <v>19</v>
      </c>
      <c r="AL18" s="93">
        <v>20</v>
      </c>
    </row>
    <row r="19" spans="1:38" ht="28.5" x14ac:dyDescent="0.25">
      <c r="A19" s="48" t="s">
        <v>7</v>
      </c>
      <c r="B19" s="49" t="s">
        <v>157</v>
      </c>
      <c r="C19" s="50"/>
      <c r="D19" s="51"/>
      <c r="E19" s="51"/>
      <c r="F19" s="51"/>
      <c r="G19" s="51"/>
      <c r="H19" s="52"/>
      <c r="I19" s="50"/>
      <c r="J19" s="51"/>
      <c r="K19" s="51"/>
      <c r="L19" s="51"/>
      <c r="M19" s="51"/>
      <c r="N19" s="52"/>
      <c r="O19" s="50"/>
      <c r="P19" s="51"/>
      <c r="Q19" s="51"/>
      <c r="R19" s="51"/>
      <c r="S19" s="51"/>
      <c r="T19" s="52"/>
      <c r="U19" s="50"/>
      <c r="V19" s="51"/>
      <c r="W19" s="51"/>
      <c r="X19" s="51"/>
      <c r="Y19" s="51"/>
      <c r="Z19" s="52"/>
      <c r="AA19" s="50"/>
      <c r="AB19" s="51"/>
      <c r="AC19" s="51"/>
      <c r="AD19" s="51"/>
      <c r="AE19" s="51"/>
      <c r="AF19" s="52"/>
      <c r="AG19" s="50"/>
      <c r="AH19" s="51"/>
      <c r="AI19" s="51"/>
      <c r="AJ19" s="51"/>
      <c r="AK19" s="51"/>
      <c r="AL19" s="52"/>
    </row>
    <row r="20" spans="1:38" ht="60" x14ac:dyDescent="0.25">
      <c r="A20" s="75" t="s">
        <v>95</v>
      </c>
      <c r="B20" s="53" t="s">
        <v>158</v>
      </c>
      <c r="C20" s="54"/>
      <c r="D20" s="55"/>
      <c r="E20" s="55"/>
      <c r="F20" s="55"/>
      <c r="G20" s="55"/>
      <c r="H20" s="56"/>
      <c r="I20" s="54"/>
      <c r="J20" s="55"/>
      <c r="K20" s="55"/>
      <c r="L20" s="55"/>
      <c r="M20" s="55"/>
      <c r="N20" s="56"/>
      <c r="O20" s="54"/>
      <c r="P20" s="55"/>
      <c r="Q20" s="55"/>
      <c r="R20" s="55"/>
      <c r="S20" s="55"/>
      <c r="T20" s="56"/>
      <c r="U20" s="54"/>
      <c r="V20" s="55"/>
      <c r="W20" s="55"/>
      <c r="X20" s="55"/>
      <c r="Y20" s="55"/>
      <c r="Z20" s="56"/>
      <c r="AA20" s="54"/>
      <c r="AB20" s="55"/>
      <c r="AC20" s="55"/>
      <c r="AD20" s="55"/>
      <c r="AE20" s="55"/>
      <c r="AF20" s="56"/>
      <c r="AG20" s="54"/>
      <c r="AH20" s="55"/>
      <c r="AI20" s="55"/>
      <c r="AJ20" s="55"/>
      <c r="AK20" s="55"/>
      <c r="AL20" s="56"/>
    </row>
    <row r="21" spans="1:38" ht="30" x14ac:dyDescent="0.25">
      <c r="A21" s="75" t="s">
        <v>96</v>
      </c>
      <c r="B21" s="53" t="s">
        <v>97</v>
      </c>
      <c r="C21" s="134">
        <v>2</v>
      </c>
      <c r="D21" s="60" t="s">
        <v>176</v>
      </c>
      <c r="E21" s="21" t="s">
        <v>176</v>
      </c>
      <c r="F21" s="60" t="s">
        <v>176</v>
      </c>
      <c r="G21" s="60" t="s">
        <v>176</v>
      </c>
      <c r="H21" s="133" t="s">
        <v>176</v>
      </c>
      <c r="I21" s="134">
        <v>2</v>
      </c>
      <c r="J21" s="55" t="s">
        <v>176</v>
      </c>
      <c r="K21" s="86" t="s">
        <v>176</v>
      </c>
      <c r="L21" s="55" t="s">
        <v>176</v>
      </c>
      <c r="M21" s="55" t="s">
        <v>176</v>
      </c>
      <c r="N21" s="56" t="s">
        <v>176</v>
      </c>
      <c r="O21" s="134">
        <v>0</v>
      </c>
      <c r="P21" s="86" t="s">
        <v>176</v>
      </c>
      <c r="Q21" s="86" t="s">
        <v>176</v>
      </c>
      <c r="R21" s="86" t="s">
        <v>176</v>
      </c>
      <c r="S21" s="57" t="s">
        <v>176</v>
      </c>
      <c r="T21" s="58" t="s">
        <v>176</v>
      </c>
      <c r="U21" s="54"/>
      <c r="V21" s="55"/>
      <c r="W21" s="100"/>
      <c r="X21" s="55"/>
      <c r="Y21" s="55"/>
      <c r="Z21" s="56"/>
      <c r="AA21" s="54"/>
      <c r="AB21" s="55"/>
      <c r="AC21" s="100"/>
      <c r="AD21" s="55"/>
      <c r="AE21" s="55"/>
      <c r="AF21" s="56"/>
      <c r="AG21" s="40"/>
      <c r="AH21" s="100"/>
      <c r="AI21" s="100"/>
      <c r="AJ21" s="100"/>
      <c r="AK21" s="57"/>
      <c r="AL21" s="58"/>
    </row>
    <row r="22" spans="1:38" ht="30" x14ac:dyDescent="0.25">
      <c r="A22" s="75" t="s">
        <v>98</v>
      </c>
      <c r="B22" s="53" t="s">
        <v>127</v>
      </c>
      <c r="C22" s="54"/>
      <c r="D22" s="55"/>
      <c r="E22" s="55"/>
      <c r="F22" s="55"/>
      <c r="G22" s="55"/>
      <c r="H22" s="56"/>
      <c r="I22" s="54"/>
      <c r="J22" s="55"/>
      <c r="K22" s="55"/>
      <c r="L22" s="55"/>
      <c r="M22" s="55"/>
      <c r="N22" s="56"/>
      <c r="O22" s="40"/>
      <c r="P22" s="86"/>
      <c r="Q22" s="86"/>
      <c r="R22" s="86"/>
      <c r="S22" s="20"/>
      <c r="T22" s="58"/>
      <c r="U22" s="54"/>
      <c r="V22" s="55"/>
      <c r="W22" s="55"/>
      <c r="X22" s="55"/>
      <c r="Y22" s="55"/>
      <c r="Z22" s="56"/>
      <c r="AA22" s="54"/>
      <c r="AB22" s="55"/>
      <c r="AC22" s="55"/>
      <c r="AD22" s="55"/>
      <c r="AE22" s="55"/>
      <c r="AF22" s="56"/>
      <c r="AG22" s="40"/>
      <c r="AH22" s="100"/>
      <c r="AI22" s="100"/>
      <c r="AJ22" s="100"/>
      <c r="AK22" s="20"/>
      <c r="AL22" s="58"/>
    </row>
    <row r="23" spans="1:38" ht="30" x14ac:dyDescent="0.25">
      <c r="A23" s="75" t="s">
        <v>99</v>
      </c>
      <c r="B23" s="53" t="s">
        <v>128</v>
      </c>
      <c r="C23" s="54"/>
      <c r="D23" s="55"/>
      <c r="E23" s="55"/>
      <c r="F23" s="55"/>
      <c r="G23" s="55"/>
      <c r="H23" s="56"/>
      <c r="I23" s="54"/>
      <c r="J23" s="55"/>
      <c r="K23" s="55"/>
      <c r="L23" s="55"/>
      <c r="M23" s="55"/>
      <c r="N23" s="56"/>
      <c r="O23" s="54"/>
      <c r="P23" s="55"/>
      <c r="Q23" s="55"/>
      <c r="R23" s="55"/>
      <c r="S23" s="55"/>
      <c r="T23" s="56"/>
      <c r="U23" s="54"/>
      <c r="V23" s="55"/>
      <c r="W23" s="55"/>
      <c r="X23" s="55"/>
      <c r="Y23" s="55"/>
      <c r="Z23" s="56"/>
      <c r="AA23" s="54"/>
      <c r="AB23" s="55"/>
      <c r="AC23" s="55"/>
      <c r="AD23" s="55"/>
      <c r="AE23" s="55"/>
      <c r="AF23" s="56"/>
      <c r="AG23" s="54"/>
      <c r="AH23" s="55"/>
      <c r="AI23" s="55"/>
      <c r="AJ23" s="55"/>
      <c r="AK23" s="55"/>
      <c r="AL23" s="56"/>
    </row>
    <row r="24" spans="1:38" ht="21" customHeight="1" x14ac:dyDescent="0.25">
      <c r="A24" s="75" t="s">
        <v>100</v>
      </c>
      <c r="B24" s="53" t="s">
        <v>101</v>
      </c>
      <c r="C24" s="54"/>
      <c r="D24" s="55"/>
      <c r="E24" s="55"/>
      <c r="F24" s="55"/>
      <c r="G24" s="55"/>
      <c r="H24" s="56"/>
      <c r="I24" s="54"/>
      <c r="J24" s="55"/>
      <c r="K24" s="55"/>
      <c r="L24" s="55"/>
      <c r="M24" s="55"/>
      <c r="N24" s="56"/>
      <c r="O24" s="54"/>
      <c r="P24" s="55"/>
      <c r="Q24" s="55"/>
      <c r="R24" s="55"/>
      <c r="S24" s="55"/>
      <c r="T24" s="56"/>
      <c r="U24" s="54"/>
      <c r="V24" s="55"/>
      <c r="W24" s="55"/>
      <c r="X24" s="55"/>
      <c r="Y24" s="55"/>
      <c r="Z24" s="56"/>
      <c r="AA24" s="54"/>
      <c r="AB24" s="55"/>
      <c r="AC24" s="55"/>
      <c r="AD24" s="55"/>
      <c r="AE24" s="55"/>
      <c r="AF24" s="56"/>
      <c r="AG24" s="54"/>
      <c r="AH24" s="55"/>
      <c r="AI24" s="55"/>
      <c r="AJ24" s="55"/>
      <c r="AK24" s="55"/>
      <c r="AL24" s="56"/>
    </row>
    <row r="25" spans="1:38" x14ac:dyDescent="0.25">
      <c r="A25" s="75" t="s">
        <v>10</v>
      </c>
      <c r="B25" s="59" t="s">
        <v>102</v>
      </c>
      <c r="C25" s="54"/>
      <c r="D25" s="55"/>
      <c r="E25" s="55"/>
      <c r="F25" s="55"/>
      <c r="G25" s="55"/>
      <c r="H25" s="56"/>
      <c r="I25" s="54"/>
      <c r="J25" s="55"/>
      <c r="K25" s="55"/>
      <c r="L25" s="55"/>
      <c r="M25" s="55"/>
      <c r="N25" s="56"/>
      <c r="O25" s="54"/>
      <c r="P25" s="55"/>
      <c r="Q25" s="55"/>
      <c r="R25" s="55"/>
      <c r="S25" s="55"/>
      <c r="T25" s="56"/>
      <c r="U25" s="54"/>
      <c r="V25" s="55"/>
      <c r="W25" s="55"/>
      <c r="X25" s="55"/>
      <c r="Y25" s="55"/>
      <c r="Z25" s="56"/>
      <c r="AA25" s="54"/>
      <c r="AB25" s="55"/>
      <c r="AC25" s="55"/>
      <c r="AD25" s="55"/>
      <c r="AE25" s="55"/>
      <c r="AF25" s="56"/>
      <c r="AG25" s="54"/>
      <c r="AH25" s="55"/>
      <c r="AI25" s="55"/>
      <c r="AJ25" s="55"/>
      <c r="AK25" s="55"/>
      <c r="AL25" s="56"/>
    </row>
    <row r="26" spans="1:38" ht="30" x14ac:dyDescent="0.25">
      <c r="A26" s="75" t="s">
        <v>103</v>
      </c>
      <c r="B26" s="53" t="s">
        <v>159</v>
      </c>
      <c r="C26" s="54"/>
      <c r="D26" s="55"/>
      <c r="E26" s="55"/>
      <c r="F26" s="55"/>
      <c r="G26" s="55"/>
      <c r="H26" s="56"/>
      <c r="I26" s="54"/>
      <c r="J26" s="55"/>
      <c r="K26" s="55"/>
      <c r="L26" s="55"/>
      <c r="M26" s="55"/>
      <c r="N26" s="56"/>
      <c r="O26" s="54"/>
      <c r="P26" s="55"/>
      <c r="Q26" s="55"/>
      <c r="R26" s="55"/>
      <c r="S26" s="55"/>
      <c r="T26" s="56"/>
      <c r="U26" s="54"/>
      <c r="V26" s="55"/>
      <c r="W26" s="55"/>
      <c r="X26" s="55"/>
      <c r="Y26" s="55"/>
      <c r="Z26" s="56"/>
      <c r="AA26" s="54"/>
      <c r="AB26" s="55"/>
      <c r="AC26" s="55"/>
      <c r="AD26" s="55"/>
      <c r="AE26" s="55"/>
      <c r="AF26" s="56"/>
      <c r="AG26" s="54"/>
      <c r="AH26" s="55"/>
      <c r="AI26" s="55"/>
      <c r="AJ26" s="55"/>
      <c r="AK26" s="55"/>
      <c r="AL26" s="56"/>
    </row>
    <row r="27" spans="1:38" ht="75" x14ac:dyDescent="0.25">
      <c r="A27" s="75" t="s">
        <v>104</v>
      </c>
      <c r="B27" s="53" t="s">
        <v>160</v>
      </c>
      <c r="C27" s="54"/>
      <c r="D27" s="55"/>
      <c r="E27" s="55"/>
      <c r="F27" s="55"/>
      <c r="G27" s="55"/>
      <c r="H27" s="56"/>
      <c r="I27" s="54"/>
      <c r="J27" s="55"/>
      <c r="K27" s="55"/>
      <c r="L27" s="55"/>
      <c r="M27" s="55"/>
      <c r="N27" s="56"/>
      <c r="O27" s="54"/>
      <c r="P27" s="55"/>
      <c r="Q27" s="55"/>
      <c r="R27" s="55"/>
      <c r="S27" s="55"/>
      <c r="T27" s="56"/>
      <c r="U27" s="54"/>
      <c r="V27" s="55"/>
      <c r="W27" s="55"/>
      <c r="X27" s="55"/>
      <c r="Y27" s="55"/>
      <c r="Z27" s="56"/>
      <c r="AA27" s="54"/>
      <c r="AB27" s="55"/>
      <c r="AC27" s="55"/>
      <c r="AD27" s="55"/>
      <c r="AE27" s="55"/>
      <c r="AF27" s="56"/>
      <c r="AG27" s="54"/>
      <c r="AH27" s="55"/>
      <c r="AI27" s="55"/>
      <c r="AJ27" s="55"/>
      <c r="AK27" s="55"/>
      <c r="AL27" s="56"/>
    </row>
    <row r="28" spans="1:38" ht="30" x14ac:dyDescent="0.25">
      <c r="A28" s="75" t="s">
        <v>105</v>
      </c>
      <c r="B28" s="53" t="s">
        <v>106</v>
      </c>
      <c r="C28" s="54"/>
      <c r="D28" s="55"/>
      <c r="E28" s="55"/>
      <c r="F28" s="55"/>
      <c r="G28" s="55"/>
      <c r="H28" s="56"/>
      <c r="I28" s="54"/>
      <c r="J28" s="55"/>
      <c r="K28" s="55"/>
      <c r="L28" s="55"/>
      <c r="M28" s="55"/>
      <c r="N28" s="56"/>
      <c r="O28" s="54"/>
      <c r="P28" s="55"/>
      <c r="Q28" s="55"/>
      <c r="R28" s="55"/>
      <c r="S28" s="55"/>
      <c r="T28" s="56"/>
      <c r="U28" s="54"/>
      <c r="V28" s="55"/>
      <c r="W28" s="55"/>
      <c r="X28" s="55"/>
      <c r="Y28" s="55"/>
      <c r="Z28" s="56"/>
      <c r="AA28" s="54"/>
      <c r="AB28" s="55"/>
      <c r="AC28" s="55"/>
      <c r="AD28" s="55"/>
      <c r="AE28" s="55"/>
      <c r="AF28" s="56"/>
      <c r="AG28" s="54"/>
      <c r="AH28" s="55"/>
      <c r="AI28" s="55"/>
      <c r="AJ28" s="55"/>
      <c r="AK28" s="55"/>
      <c r="AL28" s="56"/>
    </row>
    <row r="29" spans="1:38" ht="35.25" customHeight="1" x14ac:dyDescent="0.25">
      <c r="A29" s="75" t="s">
        <v>107</v>
      </c>
      <c r="B29" s="53" t="s">
        <v>108</v>
      </c>
      <c r="C29" s="54"/>
      <c r="D29" s="55"/>
      <c r="E29" s="55"/>
      <c r="F29" s="55"/>
      <c r="G29" s="55"/>
      <c r="H29" s="56"/>
      <c r="I29" s="54"/>
      <c r="J29" s="55"/>
      <c r="K29" s="55"/>
      <c r="L29" s="55"/>
      <c r="M29" s="55"/>
      <c r="N29" s="56"/>
      <c r="O29" s="54"/>
      <c r="P29" s="55"/>
      <c r="Q29" s="55"/>
      <c r="R29" s="55"/>
      <c r="S29" s="55"/>
      <c r="T29" s="56"/>
      <c r="U29" s="54"/>
      <c r="V29" s="55"/>
      <c r="W29" s="55"/>
      <c r="X29" s="55"/>
      <c r="Y29" s="55"/>
      <c r="Z29" s="56"/>
      <c r="AA29" s="54"/>
      <c r="AB29" s="55"/>
      <c r="AC29" s="55"/>
      <c r="AD29" s="55"/>
      <c r="AE29" s="55"/>
      <c r="AF29" s="56"/>
      <c r="AG29" s="54"/>
      <c r="AH29" s="55"/>
      <c r="AI29" s="55"/>
      <c r="AJ29" s="55"/>
      <c r="AK29" s="55"/>
      <c r="AL29" s="56"/>
    </row>
    <row r="30" spans="1:38" ht="39" customHeight="1" x14ac:dyDescent="0.25">
      <c r="A30" s="75" t="s">
        <v>109</v>
      </c>
      <c r="B30" s="53" t="s">
        <v>110</v>
      </c>
      <c r="C30" s="54"/>
      <c r="D30" s="55"/>
      <c r="E30" s="55"/>
      <c r="F30" s="55"/>
      <c r="G30" s="55"/>
      <c r="H30" s="56"/>
      <c r="I30" s="54"/>
      <c r="J30" s="55"/>
      <c r="K30" s="55"/>
      <c r="L30" s="55"/>
      <c r="M30" s="55"/>
      <c r="N30" s="56"/>
      <c r="O30" s="54"/>
      <c r="P30" s="55"/>
      <c r="Q30" s="55"/>
      <c r="R30" s="55"/>
      <c r="S30" s="55"/>
      <c r="T30" s="56"/>
      <c r="U30" s="54"/>
      <c r="V30" s="55"/>
      <c r="W30" s="55"/>
      <c r="X30" s="55"/>
      <c r="Y30" s="55"/>
      <c r="Z30" s="56"/>
      <c r="AA30" s="54"/>
      <c r="AB30" s="55"/>
      <c r="AC30" s="55"/>
      <c r="AD30" s="55"/>
      <c r="AE30" s="55"/>
      <c r="AF30" s="56"/>
      <c r="AG30" s="54"/>
      <c r="AH30" s="55"/>
      <c r="AI30" s="55"/>
      <c r="AJ30" s="55"/>
      <c r="AK30" s="55"/>
      <c r="AL30" s="56"/>
    </row>
    <row r="31" spans="1:38" ht="45" x14ac:dyDescent="0.25">
      <c r="A31" s="75" t="s">
        <v>111</v>
      </c>
      <c r="B31" s="53" t="s">
        <v>161</v>
      </c>
      <c r="C31" s="54"/>
      <c r="D31" s="55"/>
      <c r="E31" s="55"/>
      <c r="F31" s="55"/>
      <c r="G31" s="55"/>
      <c r="H31" s="56"/>
      <c r="I31" s="54"/>
      <c r="J31" s="55"/>
      <c r="K31" s="55"/>
      <c r="L31" s="55"/>
      <c r="M31" s="55"/>
      <c r="N31" s="56"/>
      <c r="O31" s="54"/>
      <c r="P31" s="55"/>
      <c r="Q31" s="55"/>
      <c r="R31" s="55"/>
      <c r="S31" s="55"/>
      <c r="T31" s="56"/>
      <c r="U31" s="54"/>
      <c r="V31" s="55"/>
      <c r="W31" s="55"/>
      <c r="X31" s="55"/>
      <c r="Y31" s="55"/>
      <c r="Z31" s="56"/>
      <c r="AA31" s="54"/>
      <c r="AB31" s="55"/>
      <c r="AC31" s="55"/>
      <c r="AD31" s="55"/>
      <c r="AE31" s="55"/>
      <c r="AF31" s="56"/>
      <c r="AG31" s="54"/>
      <c r="AH31" s="55"/>
      <c r="AI31" s="55"/>
      <c r="AJ31" s="55"/>
      <c r="AK31" s="55"/>
      <c r="AL31" s="56"/>
    </row>
    <row r="32" spans="1:38" ht="30" x14ac:dyDescent="0.25">
      <c r="A32" s="75" t="s">
        <v>112</v>
      </c>
      <c r="B32" s="53" t="s">
        <v>131</v>
      </c>
      <c r="C32" s="54"/>
      <c r="D32" s="55"/>
      <c r="E32" s="55"/>
      <c r="F32" s="55"/>
      <c r="G32" s="55"/>
      <c r="H32" s="56"/>
      <c r="I32" s="54"/>
      <c r="J32" s="55"/>
      <c r="K32" s="55"/>
      <c r="L32" s="55"/>
      <c r="M32" s="55"/>
      <c r="N32" s="56"/>
      <c r="O32" s="54"/>
      <c r="P32" s="55"/>
      <c r="Q32" s="55"/>
      <c r="R32" s="55"/>
      <c r="S32" s="55"/>
      <c r="T32" s="56"/>
      <c r="U32" s="54"/>
      <c r="V32" s="55"/>
      <c r="W32" s="55"/>
      <c r="X32" s="55"/>
      <c r="Y32" s="55"/>
      <c r="Z32" s="56"/>
      <c r="AA32" s="54"/>
      <c r="AB32" s="55"/>
      <c r="AC32" s="55"/>
      <c r="AD32" s="55"/>
      <c r="AE32" s="55"/>
      <c r="AF32" s="56"/>
      <c r="AG32" s="54"/>
      <c r="AH32" s="55"/>
      <c r="AI32" s="55"/>
      <c r="AJ32" s="55"/>
      <c r="AK32" s="55"/>
      <c r="AL32" s="56"/>
    </row>
    <row r="33" spans="1:38" ht="30" x14ac:dyDescent="0.25">
      <c r="A33" s="75" t="s">
        <v>113</v>
      </c>
      <c r="B33" s="53" t="s">
        <v>132</v>
      </c>
      <c r="C33" s="54"/>
      <c r="D33" s="55"/>
      <c r="E33" s="60"/>
      <c r="F33" s="55"/>
      <c r="G33" s="55"/>
      <c r="H33" s="56"/>
      <c r="I33" s="54"/>
      <c r="J33" s="55"/>
      <c r="K33" s="60"/>
      <c r="L33" s="55"/>
      <c r="M33" s="55"/>
      <c r="N33" s="56"/>
      <c r="O33" s="54"/>
      <c r="P33" s="55"/>
      <c r="Q33" s="60"/>
      <c r="R33" s="60"/>
      <c r="S33" s="55"/>
      <c r="T33" s="56"/>
      <c r="U33" s="54"/>
      <c r="V33" s="55"/>
      <c r="W33" s="60"/>
      <c r="X33" s="55"/>
      <c r="Y33" s="55"/>
      <c r="Z33" s="56"/>
      <c r="AA33" s="54"/>
      <c r="AB33" s="55"/>
      <c r="AC33" s="60"/>
      <c r="AD33" s="55"/>
      <c r="AE33" s="55"/>
      <c r="AF33" s="56"/>
      <c r="AG33" s="54"/>
      <c r="AH33" s="55"/>
      <c r="AI33" s="60"/>
      <c r="AJ33" s="60"/>
      <c r="AK33" s="55"/>
      <c r="AL33" s="56"/>
    </row>
    <row r="34" spans="1:38" ht="33" customHeight="1" x14ac:dyDescent="0.25">
      <c r="A34" s="75" t="s">
        <v>114</v>
      </c>
      <c r="B34" s="53" t="s">
        <v>115</v>
      </c>
      <c r="C34" s="54"/>
      <c r="D34" s="55"/>
      <c r="E34" s="55"/>
      <c r="F34" s="55"/>
      <c r="G34" s="55"/>
      <c r="H34" s="56"/>
      <c r="I34" s="54"/>
      <c r="J34" s="55"/>
      <c r="K34" s="55"/>
      <c r="L34" s="55"/>
      <c r="M34" s="55"/>
      <c r="N34" s="56"/>
      <c r="O34" s="54"/>
      <c r="P34" s="55"/>
      <c r="Q34" s="55"/>
      <c r="R34" s="55"/>
      <c r="S34" s="55"/>
      <c r="T34" s="56"/>
      <c r="U34" s="54"/>
      <c r="V34" s="55"/>
      <c r="W34" s="55"/>
      <c r="X34" s="55"/>
      <c r="Y34" s="55"/>
      <c r="Z34" s="56"/>
      <c r="AA34" s="54"/>
      <c r="AB34" s="55"/>
      <c r="AC34" s="55"/>
      <c r="AD34" s="55"/>
      <c r="AE34" s="55"/>
      <c r="AF34" s="56"/>
      <c r="AG34" s="54"/>
      <c r="AH34" s="55"/>
      <c r="AI34" s="55"/>
      <c r="AJ34" s="55"/>
      <c r="AK34" s="55"/>
      <c r="AL34" s="56"/>
    </row>
    <row r="35" spans="1:38" ht="36.75" customHeight="1" x14ac:dyDescent="0.25">
      <c r="A35" s="75" t="s">
        <v>116</v>
      </c>
      <c r="B35" s="53" t="s">
        <v>162</v>
      </c>
      <c r="C35" s="54"/>
      <c r="D35" s="55"/>
      <c r="E35" s="55"/>
      <c r="F35" s="55"/>
      <c r="G35" s="55"/>
      <c r="H35" s="56"/>
      <c r="I35" s="96"/>
      <c r="J35" s="55"/>
      <c r="K35" s="60"/>
      <c r="L35" s="55"/>
      <c r="M35" s="55"/>
      <c r="N35" s="56"/>
      <c r="O35" s="96"/>
      <c r="P35" s="55"/>
      <c r="Q35" s="60"/>
      <c r="R35" s="60"/>
      <c r="S35" s="55"/>
      <c r="T35" s="56"/>
      <c r="U35" s="54"/>
      <c r="V35" s="55"/>
      <c r="W35" s="55"/>
      <c r="X35" s="55"/>
      <c r="Y35" s="55"/>
      <c r="Z35" s="56"/>
      <c r="AA35" s="96"/>
      <c r="AB35" s="55"/>
      <c r="AC35" s="60"/>
      <c r="AD35" s="55"/>
      <c r="AE35" s="55"/>
      <c r="AF35" s="56"/>
      <c r="AG35" s="96"/>
      <c r="AH35" s="55"/>
      <c r="AI35" s="60"/>
      <c r="AJ35" s="60"/>
      <c r="AK35" s="55"/>
      <c r="AL35" s="56"/>
    </row>
    <row r="36" spans="1:38" ht="47.25" customHeight="1" x14ac:dyDescent="0.25">
      <c r="A36" s="170" t="s">
        <v>117</v>
      </c>
      <c r="B36" s="155" t="s">
        <v>191</v>
      </c>
      <c r="C36" s="54"/>
      <c r="D36" s="55"/>
      <c r="E36" s="55"/>
      <c r="F36" s="55"/>
      <c r="G36" s="55"/>
      <c r="H36" s="56"/>
      <c r="I36" s="96"/>
      <c r="J36" s="55"/>
      <c r="K36" s="60"/>
      <c r="L36" s="55"/>
      <c r="M36" s="55"/>
      <c r="N36" s="56"/>
      <c r="O36" s="96"/>
      <c r="P36" s="55"/>
      <c r="Q36" s="60"/>
      <c r="R36" s="60"/>
      <c r="S36" s="55"/>
      <c r="T36" s="56"/>
      <c r="U36" s="54"/>
      <c r="V36" s="55"/>
      <c r="W36" s="55"/>
      <c r="X36" s="55"/>
      <c r="Y36" s="55"/>
      <c r="Z36" s="56"/>
      <c r="AA36" s="96"/>
      <c r="AB36" s="55"/>
      <c r="AC36" s="60"/>
      <c r="AD36" s="55"/>
      <c r="AE36" s="55"/>
      <c r="AF36" s="56"/>
      <c r="AG36" s="96"/>
      <c r="AH36" s="55"/>
      <c r="AI36" s="60"/>
      <c r="AJ36" s="60"/>
      <c r="AK36" s="55"/>
      <c r="AL36" s="56"/>
    </row>
    <row r="37" spans="1:38" x14ac:dyDescent="0.25">
      <c r="A37" s="75" t="s">
        <v>192</v>
      </c>
      <c r="B37" s="53" t="s">
        <v>101</v>
      </c>
      <c r="C37" s="54"/>
      <c r="D37" s="55"/>
      <c r="E37" s="55"/>
      <c r="F37" s="55"/>
      <c r="G37" s="55"/>
      <c r="H37" s="56"/>
      <c r="I37" s="54"/>
      <c r="J37" s="55"/>
      <c r="K37" s="55"/>
      <c r="L37" s="55"/>
      <c r="M37" s="55"/>
      <c r="N37" s="56"/>
      <c r="O37" s="54"/>
      <c r="P37" s="55"/>
      <c r="Q37" s="55"/>
      <c r="R37" s="55"/>
      <c r="S37" s="55"/>
      <c r="T37" s="56"/>
      <c r="U37" s="54"/>
      <c r="V37" s="55"/>
      <c r="W37" s="55"/>
      <c r="X37" s="55"/>
      <c r="Y37" s="55"/>
      <c r="Z37" s="56"/>
      <c r="AA37" s="54"/>
      <c r="AB37" s="55"/>
      <c r="AC37" s="55"/>
      <c r="AD37" s="55"/>
      <c r="AE37" s="55"/>
      <c r="AF37" s="56"/>
      <c r="AG37" s="54"/>
      <c r="AH37" s="55"/>
      <c r="AI37" s="55"/>
      <c r="AJ37" s="55"/>
      <c r="AK37" s="55"/>
      <c r="AL37" s="56"/>
    </row>
    <row r="38" spans="1:38" ht="71.25" x14ac:dyDescent="0.25">
      <c r="A38" s="75" t="s">
        <v>13</v>
      </c>
      <c r="B38" s="59" t="s">
        <v>133</v>
      </c>
      <c r="C38" s="54"/>
      <c r="D38" s="55"/>
      <c r="E38" s="55"/>
      <c r="F38" s="55"/>
      <c r="G38" s="55"/>
      <c r="H38" s="56"/>
      <c r="I38" s="54"/>
      <c r="J38" s="55"/>
      <c r="K38" s="55"/>
      <c r="L38" s="55"/>
      <c r="M38" s="55"/>
      <c r="N38" s="56"/>
      <c r="O38" s="54"/>
      <c r="P38" s="55"/>
      <c r="Q38" s="55"/>
      <c r="R38" s="55"/>
      <c r="S38" s="55"/>
      <c r="T38" s="56"/>
      <c r="U38" s="54"/>
      <c r="V38" s="55"/>
      <c r="W38" s="55"/>
      <c r="X38" s="55"/>
      <c r="Y38" s="55"/>
      <c r="Z38" s="56"/>
      <c r="AA38" s="54"/>
      <c r="AB38" s="55"/>
      <c r="AC38" s="55"/>
      <c r="AD38" s="55"/>
      <c r="AE38" s="55"/>
      <c r="AF38" s="56"/>
      <c r="AG38" s="54"/>
      <c r="AH38" s="55"/>
      <c r="AI38" s="55"/>
      <c r="AJ38" s="55"/>
      <c r="AK38" s="55"/>
      <c r="AL38" s="56"/>
    </row>
    <row r="39" spans="1:38" ht="60" x14ac:dyDescent="0.25">
      <c r="A39" s="75" t="s">
        <v>15</v>
      </c>
      <c r="B39" s="53" t="s">
        <v>163</v>
      </c>
      <c r="C39" s="40">
        <v>726</v>
      </c>
      <c r="D39" s="86">
        <v>0</v>
      </c>
      <c r="E39" s="86" t="s">
        <v>173</v>
      </c>
      <c r="F39" s="20" t="s">
        <v>176</v>
      </c>
      <c r="G39" s="20" t="s">
        <v>176</v>
      </c>
      <c r="H39" s="58" t="s">
        <v>176</v>
      </c>
      <c r="I39" s="40">
        <v>726</v>
      </c>
      <c r="J39" s="86">
        <v>0</v>
      </c>
      <c r="K39" s="86" t="s">
        <v>173</v>
      </c>
      <c r="L39" s="20" t="s">
        <v>176</v>
      </c>
      <c r="M39" s="20" t="s">
        <v>176</v>
      </c>
      <c r="N39" s="58" t="s">
        <v>176</v>
      </c>
      <c r="O39" s="40">
        <f>I39-C39</f>
        <v>0</v>
      </c>
      <c r="P39" s="86">
        <f>J39-D39</f>
        <v>0</v>
      </c>
      <c r="Q39" s="86" t="s">
        <v>173</v>
      </c>
      <c r="R39" s="20" t="s">
        <v>176</v>
      </c>
      <c r="S39" s="20" t="s">
        <v>176</v>
      </c>
      <c r="T39" s="58" t="s">
        <v>176</v>
      </c>
      <c r="U39" s="40">
        <v>50</v>
      </c>
      <c r="V39" s="100">
        <v>0</v>
      </c>
      <c r="W39" s="100" t="s">
        <v>173</v>
      </c>
      <c r="X39" s="20" t="s">
        <v>176</v>
      </c>
      <c r="Y39" s="20" t="s">
        <v>176</v>
      </c>
      <c r="Z39" s="58" t="s">
        <v>176</v>
      </c>
      <c r="AA39" s="40">
        <v>50</v>
      </c>
      <c r="AB39" s="100">
        <v>0</v>
      </c>
      <c r="AC39" s="100" t="s">
        <v>173</v>
      </c>
      <c r="AD39" s="20" t="s">
        <v>176</v>
      </c>
      <c r="AE39" s="20" t="s">
        <v>176</v>
      </c>
      <c r="AF39" s="58" t="s">
        <v>176</v>
      </c>
      <c r="AG39" s="40">
        <f>AA39-U39</f>
        <v>0</v>
      </c>
      <c r="AH39" s="100">
        <f>AB39-V39</f>
        <v>0</v>
      </c>
      <c r="AI39" s="100" t="s">
        <v>173</v>
      </c>
      <c r="AJ39" s="20" t="s">
        <v>176</v>
      </c>
      <c r="AK39" s="20" t="s">
        <v>176</v>
      </c>
      <c r="AL39" s="58" t="s">
        <v>176</v>
      </c>
    </row>
    <row r="40" spans="1:38" ht="75" customHeight="1" x14ac:dyDescent="0.25">
      <c r="A40" s="75" t="s">
        <v>118</v>
      </c>
      <c r="B40" s="53" t="s">
        <v>164</v>
      </c>
      <c r="C40" s="40">
        <v>726</v>
      </c>
      <c r="D40" s="168">
        <v>0</v>
      </c>
      <c r="E40" s="168" t="s">
        <v>173</v>
      </c>
      <c r="F40" s="20" t="s">
        <v>176</v>
      </c>
      <c r="G40" s="20" t="s">
        <v>176</v>
      </c>
      <c r="H40" s="58" t="s">
        <v>176</v>
      </c>
      <c r="I40" s="40">
        <v>726</v>
      </c>
      <c r="J40" s="168">
        <v>0</v>
      </c>
      <c r="K40" s="168" t="s">
        <v>173</v>
      </c>
      <c r="L40" s="20" t="s">
        <v>176</v>
      </c>
      <c r="M40" s="20" t="s">
        <v>176</v>
      </c>
      <c r="N40" s="58" t="s">
        <v>176</v>
      </c>
      <c r="O40" s="40">
        <f>I40-C40</f>
        <v>0</v>
      </c>
      <c r="P40" s="168">
        <f>J40-D40</f>
        <v>0</v>
      </c>
      <c r="Q40" s="168" t="s">
        <v>173</v>
      </c>
      <c r="R40" s="20" t="s">
        <v>176</v>
      </c>
      <c r="S40" s="20" t="s">
        <v>176</v>
      </c>
      <c r="T40" s="58" t="s">
        <v>176</v>
      </c>
      <c r="U40" s="40"/>
      <c r="V40" s="100"/>
      <c r="W40" s="100"/>
      <c r="X40" s="20"/>
      <c r="Y40" s="20"/>
      <c r="Z40" s="58"/>
      <c r="AA40" s="40"/>
      <c r="AB40" s="100"/>
      <c r="AC40" s="100"/>
      <c r="AD40" s="100"/>
      <c r="AE40" s="100"/>
      <c r="AF40" s="58"/>
      <c r="AG40" s="40"/>
      <c r="AH40" s="100"/>
      <c r="AI40" s="100"/>
      <c r="AJ40" s="100"/>
      <c r="AK40" s="57"/>
      <c r="AL40" s="58"/>
    </row>
    <row r="41" spans="1:38" ht="90" x14ac:dyDescent="0.25">
      <c r="A41" s="75" t="s">
        <v>119</v>
      </c>
      <c r="B41" s="53" t="s">
        <v>165</v>
      </c>
      <c r="C41" s="40"/>
      <c r="D41" s="86"/>
      <c r="E41" s="86"/>
      <c r="F41" s="86"/>
      <c r="G41" s="86"/>
      <c r="H41" s="94"/>
      <c r="I41" s="40"/>
      <c r="J41" s="86"/>
      <c r="K41" s="86"/>
      <c r="L41" s="86"/>
      <c r="M41" s="86"/>
      <c r="N41" s="94"/>
      <c r="O41" s="40"/>
      <c r="P41" s="86"/>
      <c r="Q41" s="86"/>
      <c r="R41" s="86"/>
      <c r="S41" s="20"/>
      <c r="T41" s="58"/>
      <c r="U41" s="40"/>
      <c r="V41" s="100"/>
      <c r="W41" s="100"/>
      <c r="X41" s="100"/>
      <c r="Y41" s="100"/>
      <c r="Z41" s="94"/>
      <c r="AA41" s="40"/>
      <c r="AB41" s="100"/>
      <c r="AC41" s="100"/>
      <c r="AD41" s="100"/>
      <c r="AE41" s="100"/>
      <c r="AF41" s="94"/>
      <c r="AG41" s="40"/>
      <c r="AH41" s="100"/>
      <c r="AI41" s="100"/>
      <c r="AJ41" s="100"/>
      <c r="AK41" s="20"/>
      <c r="AL41" s="58"/>
    </row>
    <row r="42" spans="1:38" ht="60" x14ac:dyDescent="0.25">
      <c r="A42" s="75" t="s">
        <v>120</v>
      </c>
      <c r="B42" s="53" t="s">
        <v>166</v>
      </c>
      <c r="C42" s="85"/>
      <c r="D42" s="86"/>
      <c r="E42" s="86"/>
      <c r="F42" s="86"/>
      <c r="G42" s="86"/>
      <c r="H42" s="94"/>
      <c r="I42" s="85"/>
      <c r="J42" s="86"/>
      <c r="K42" s="86"/>
      <c r="L42" s="86"/>
      <c r="M42" s="86"/>
      <c r="N42" s="94"/>
      <c r="O42" s="40"/>
      <c r="P42" s="86"/>
      <c r="Q42" s="86"/>
      <c r="R42" s="86"/>
      <c r="S42" s="20"/>
      <c r="T42" s="58"/>
      <c r="U42" s="99"/>
      <c r="V42" s="100"/>
      <c r="W42" s="100"/>
      <c r="X42" s="100"/>
      <c r="Y42" s="100"/>
      <c r="Z42" s="94"/>
      <c r="AA42" s="99"/>
      <c r="AB42" s="100"/>
      <c r="AC42" s="100"/>
      <c r="AD42" s="100"/>
      <c r="AE42" s="100"/>
      <c r="AF42" s="94"/>
      <c r="AG42" s="40"/>
      <c r="AH42" s="100"/>
      <c r="AI42" s="100"/>
      <c r="AJ42" s="100"/>
      <c r="AK42" s="20"/>
      <c r="AL42" s="58"/>
    </row>
    <row r="43" spans="1:38" ht="45" x14ac:dyDescent="0.25">
      <c r="A43" s="75" t="s">
        <v>121</v>
      </c>
      <c r="B43" s="53" t="s">
        <v>167</v>
      </c>
      <c r="C43" s="40">
        <v>60</v>
      </c>
      <c r="D43" s="86">
        <v>0</v>
      </c>
      <c r="E43" s="86" t="s">
        <v>173</v>
      </c>
      <c r="F43" s="86" t="s">
        <v>176</v>
      </c>
      <c r="G43" s="86" t="s">
        <v>176</v>
      </c>
      <c r="H43" s="94" t="s">
        <v>176</v>
      </c>
      <c r="I43" s="40">
        <v>68</v>
      </c>
      <c r="J43" s="153">
        <v>0</v>
      </c>
      <c r="K43" s="153" t="s">
        <v>173</v>
      </c>
      <c r="L43" s="153" t="s">
        <v>176</v>
      </c>
      <c r="M43" s="153" t="s">
        <v>176</v>
      </c>
      <c r="N43" s="94" t="s">
        <v>176</v>
      </c>
      <c r="O43" s="40">
        <v>8</v>
      </c>
      <c r="P43" s="153">
        <v>0</v>
      </c>
      <c r="Q43" s="153" t="s">
        <v>173</v>
      </c>
      <c r="R43" s="153" t="s">
        <v>176</v>
      </c>
      <c r="S43" s="153" t="s">
        <v>176</v>
      </c>
      <c r="T43" s="94" t="s">
        <v>176</v>
      </c>
      <c r="U43" s="40"/>
      <c r="V43" s="100"/>
      <c r="W43" s="100"/>
      <c r="X43" s="100"/>
      <c r="Y43" s="100"/>
      <c r="Z43" s="94"/>
      <c r="AA43" s="40"/>
      <c r="AB43" s="100"/>
      <c r="AC43" s="100"/>
      <c r="AD43" s="100"/>
      <c r="AE43" s="100"/>
      <c r="AF43" s="94"/>
      <c r="AG43" s="40"/>
      <c r="AH43" s="100"/>
      <c r="AI43" s="100"/>
      <c r="AJ43" s="100"/>
      <c r="AK43" s="20"/>
      <c r="AL43" s="58"/>
    </row>
    <row r="44" spans="1:38" ht="92.25" customHeight="1" x14ac:dyDescent="0.25">
      <c r="A44" s="75" t="s">
        <v>122</v>
      </c>
      <c r="B44" s="53" t="s">
        <v>168</v>
      </c>
      <c r="C44" s="85"/>
      <c r="D44" s="86"/>
      <c r="E44" s="86"/>
      <c r="F44" s="86"/>
      <c r="G44" s="86"/>
      <c r="H44" s="95"/>
      <c r="I44" s="85"/>
      <c r="J44" s="86"/>
      <c r="K44" s="86"/>
      <c r="L44" s="86"/>
      <c r="M44" s="86"/>
      <c r="N44" s="95"/>
      <c r="O44" s="97"/>
      <c r="P44" s="86"/>
      <c r="Q44" s="86"/>
      <c r="R44" s="86"/>
      <c r="S44" s="20"/>
      <c r="T44" s="61"/>
      <c r="U44" s="99"/>
      <c r="V44" s="100"/>
      <c r="W44" s="100"/>
      <c r="X44" s="100"/>
      <c r="Y44" s="100"/>
      <c r="Z44" s="95"/>
      <c r="AA44" s="99"/>
      <c r="AB44" s="100"/>
      <c r="AC44" s="100"/>
      <c r="AD44" s="100"/>
      <c r="AE44" s="100"/>
      <c r="AF44" s="95"/>
      <c r="AG44" s="97"/>
      <c r="AH44" s="100"/>
      <c r="AI44" s="100"/>
      <c r="AJ44" s="100"/>
      <c r="AK44" s="20"/>
      <c r="AL44" s="61"/>
    </row>
    <row r="45" spans="1:38" ht="45" x14ac:dyDescent="0.25">
      <c r="A45" s="75" t="s">
        <v>123</v>
      </c>
      <c r="B45" s="53" t="s">
        <v>169</v>
      </c>
      <c r="C45" s="40">
        <v>60</v>
      </c>
      <c r="D45" s="86">
        <v>0</v>
      </c>
      <c r="E45" s="86" t="s">
        <v>173</v>
      </c>
      <c r="F45" s="20" t="s">
        <v>176</v>
      </c>
      <c r="G45" s="20" t="s">
        <v>176</v>
      </c>
      <c r="H45" s="58" t="s">
        <v>176</v>
      </c>
      <c r="I45" s="40">
        <v>60</v>
      </c>
      <c r="J45" s="86">
        <v>0</v>
      </c>
      <c r="K45" s="86" t="s">
        <v>173</v>
      </c>
      <c r="L45" s="20" t="s">
        <v>176</v>
      </c>
      <c r="M45" s="20" t="s">
        <v>176</v>
      </c>
      <c r="N45" s="58" t="s">
        <v>176</v>
      </c>
      <c r="O45" s="40">
        <f>I45-C45</f>
        <v>0</v>
      </c>
      <c r="P45" s="86">
        <f t="shared" ref="P45" si="0">J45-D45</f>
        <v>0</v>
      </c>
      <c r="Q45" s="86" t="s">
        <v>173</v>
      </c>
      <c r="R45" s="20" t="s">
        <v>176</v>
      </c>
      <c r="S45" s="20" t="s">
        <v>176</v>
      </c>
      <c r="T45" s="58" t="s">
        <v>176</v>
      </c>
      <c r="U45" s="40">
        <v>82</v>
      </c>
      <c r="V45" s="100">
        <v>0</v>
      </c>
      <c r="W45" s="100" t="s">
        <v>173</v>
      </c>
      <c r="X45" s="20" t="s">
        <v>176</v>
      </c>
      <c r="Y45" s="20" t="s">
        <v>176</v>
      </c>
      <c r="Z45" s="58" t="s">
        <v>176</v>
      </c>
      <c r="AA45" s="40">
        <v>82</v>
      </c>
      <c r="AB45" s="100">
        <v>0</v>
      </c>
      <c r="AC45" s="100" t="s">
        <v>173</v>
      </c>
      <c r="AD45" s="20" t="s">
        <v>176</v>
      </c>
      <c r="AE45" s="20" t="s">
        <v>176</v>
      </c>
      <c r="AF45" s="58" t="s">
        <v>176</v>
      </c>
      <c r="AG45" s="40">
        <f>AA45-U45</f>
        <v>0</v>
      </c>
      <c r="AH45" s="100">
        <f t="shared" ref="AH45" si="1">AB45-V45</f>
        <v>0</v>
      </c>
      <c r="AI45" s="100" t="s">
        <v>173</v>
      </c>
      <c r="AJ45" s="20" t="s">
        <v>176</v>
      </c>
      <c r="AK45" s="20" t="s">
        <v>176</v>
      </c>
      <c r="AL45" s="58" t="s">
        <v>176</v>
      </c>
    </row>
    <row r="46" spans="1:38" x14ac:dyDescent="0.25">
      <c r="A46" s="75" t="s">
        <v>124</v>
      </c>
      <c r="B46" s="53" t="s">
        <v>101</v>
      </c>
      <c r="C46" s="54"/>
      <c r="D46" s="55"/>
      <c r="E46" s="55"/>
      <c r="F46" s="55"/>
      <c r="G46" s="55"/>
      <c r="H46" s="56"/>
      <c r="I46" s="54"/>
      <c r="J46" s="55"/>
      <c r="K46" s="55"/>
      <c r="L46" s="55"/>
      <c r="M46" s="55"/>
      <c r="N46" s="56"/>
      <c r="O46" s="54"/>
      <c r="P46" s="55"/>
      <c r="Q46" s="55"/>
      <c r="R46" s="55"/>
      <c r="S46" s="55"/>
      <c r="T46" s="56"/>
      <c r="U46" s="54"/>
      <c r="V46" s="55"/>
      <c r="W46" s="55"/>
      <c r="X46" s="55"/>
      <c r="Y46" s="55"/>
      <c r="Z46" s="56"/>
      <c r="AA46" s="54"/>
      <c r="AB46" s="55"/>
      <c r="AC46" s="55"/>
      <c r="AD46" s="55"/>
      <c r="AE46" s="55"/>
      <c r="AF46" s="56"/>
      <c r="AG46" s="54"/>
      <c r="AH46" s="55"/>
      <c r="AI46" s="55"/>
      <c r="AJ46" s="55"/>
      <c r="AK46" s="55"/>
      <c r="AL46" s="56"/>
    </row>
    <row r="47" spans="1:38" ht="28.5" x14ac:dyDescent="0.25">
      <c r="A47" s="75" t="s">
        <v>21</v>
      </c>
      <c r="B47" s="59" t="s">
        <v>134</v>
      </c>
      <c r="C47" s="54"/>
      <c r="D47" s="55"/>
      <c r="E47" s="55"/>
      <c r="F47" s="55"/>
      <c r="G47" s="55"/>
      <c r="H47" s="56"/>
      <c r="I47" s="54"/>
      <c r="J47" s="55"/>
      <c r="K47" s="55"/>
      <c r="L47" s="55"/>
      <c r="M47" s="55"/>
      <c r="N47" s="56"/>
      <c r="O47" s="54"/>
      <c r="P47" s="55"/>
      <c r="Q47" s="55"/>
      <c r="R47" s="55"/>
      <c r="S47" s="55"/>
      <c r="T47" s="56"/>
      <c r="U47" s="54"/>
      <c r="V47" s="55"/>
      <c r="W47" s="55"/>
      <c r="X47" s="55"/>
      <c r="Y47" s="55"/>
      <c r="Z47" s="56"/>
      <c r="AA47" s="54"/>
      <c r="AB47" s="55"/>
      <c r="AC47" s="55"/>
      <c r="AD47" s="55"/>
      <c r="AE47" s="55"/>
      <c r="AF47" s="56"/>
      <c r="AG47" s="54"/>
      <c r="AH47" s="55"/>
      <c r="AI47" s="55"/>
      <c r="AJ47" s="55"/>
      <c r="AK47" s="55"/>
      <c r="AL47" s="56"/>
    </row>
    <row r="48" spans="1:38" ht="57" x14ac:dyDescent="0.25">
      <c r="A48" s="75" t="s">
        <v>44</v>
      </c>
      <c r="B48" s="59" t="s">
        <v>170</v>
      </c>
      <c r="C48" s="54"/>
      <c r="D48" s="55"/>
      <c r="E48" s="55"/>
      <c r="F48" s="55"/>
      <c r="G48" s="55"/>
      <c r="H48" s="56"/>
      <c r="I48" s="54"/>
      <c r="J48" s="55"/>
      <c r="K48" s="55"/>
      <c r="L48" s="55"/>
      <c r="M48" s="55"/>
      <c r="N48" s="56"/>
      <c r="O48" s="54"/>
      <c r="P48" s="55"/>
      <c r="Q48" s="55"/>
      <c r="R48" s="55"/>
      <c r="S48" s="55"/>
      <c r="T48" s="56"/>
      <c r="U48" s="54"/>
      <c r="V48" s="55"/>
      <c r="W48" s="55"/>
      <c r="X48" s="55"/>
      <c r="Y48" s="55"/>
      <c r="Z48" s="56"/>
      <c r="AA48" s="54"/>
      <c r="AB48" s="55"/>
      <c r="AC48" s="55"/>
      <c r="AD48" s="55"/>
      <c r="AE48" s="55"/>
      <c r="AF48" s="56"/>
      <c r="AG48" s="54"/>
      <c r="AH48" s="55"/>
      <c r="AI48" s="55"/>
      <c r="AJ48" s="55"/>
      <c r="AK48" s="55"/>
      <c r="AL48" s="56"/>
    </row>
    <row r="49" spans="1:38" ht="75" x14ac:dyDescent="0.25">
      <c r="A49" s="75" t="s">
        <v>46</v>
      </c>
      <c r="B49" s="53" t="s">
        <v>171</v>
      </c>
      <c r="C49" s="54"/>
      <c r="D49" s="55"/>
      <c r="E49" s="55"/>
      <c r="F49" s="55"/>
      <c r="G49" s="55"/>
      <c r="H49" s="56"/>
      <c r="I49" s="54"/>
      <c r="J49" s="55"/>
      <c r="K49" s="55"/>
      <c r="L49" s="55"/>
      <c r="M49" s="55"/>
      <c r="N49" s="56"/>
      <c r="O49" s="54"/>
      <c r="P49" s="55"/>
      <c r="Q49" s="55"/>
      <c r="R49" s="55"/>
      <c r="S49" s="55"/>
      <c r="T49" s="56"/>
      <c r="U49" s="54"/>
      <c r="V49" s="55"/>
      <c r="W49" s="55"/>
      <c r="X49" s="55"/>
      <c r="Y49" s="55"/>
      <c r="Z49" s="56"/>
      <c r="AA49" s="54"/>
      <c r="AB49" s="55"/>
      <c r="AC49" s="55"/>
      <c r="AD49" s="55"/>
      <c r="AE49" s="55"/>
      <c r="AF49" s="56"/>
      <c r="AG49" s="54"/>
      <c r="AH49" s="55"/>
      <c r="AI49" s="55"/>
      <c r="AJ49" s="55"/>
      <c r="AK49" s="55"/>
      <c r="AL49" s="56"/>
    </row>
    <row r="50" spans="1:38" ht="45.75" thickBot="1" x14ac:dyDescent="0.3">
      <c r="A50" s="62" t="s">
        <v>49</v>
      </c>
      <c r="B50" s="63" t="s">
        <v>250</v>
      </c>
      <c r="C50" s="283">
        <v>16</v>
      </c>
      <c r="D50" s="284">
        <f>ROUND(1.4246/1.2,3)</f>
        <v>1.1870000000000001</v>
      </c>
      <c r="E50" s="285" t="s">
        <v>173</v>
      </c>
      <c r="F50" s="65" t="s">
        <v>176</v>
      </c>
      <c r="G50" s="65" t="s">
        <v>176</v>
      </c>
      <c r="H50" s="66" t="s">
        <v>176</v>
      </c>
      <c r="I50" s="283">
        <v>16</v>
      </c>
      <c r="J50" s="284">
        <f>ROUND(1.4246/1.2,3)</f>
        <v>1.1870000000000001</v>
      </c>
      <c r="K50" s="285" t="s">
        <v>173</v>
      </c>
      <c r="L50" s="65" t="s">
        <v>176</v>
      </c>
      <c r="M50" s="65" t="s">
        <v>176</v>
      </c>
      <c r="N50" s="66" t="s">
        <v>176</v>
      </c>
      <c r="O50" s="283">
        <v>16</v>
      </c>
      <c r="P50" s="284">
        <f>ROUND(1.4246/1.2,3)</f>
        <v>1.1870000000000001</v>
      </c>
      <c r="Q50" s="285" t="s">
        <v>173</v>
      </c>
      <c r="R50" s="65" t="s">
        <v>176</v>
      </c>
      <c r="S50" s="65" t="s">
        <v>176</v>
      </c>
      <c r="T50" s="66" t="s">
        <v>176</v>
      </c>
      <c r="U50" s="64"/>
      <c r="V50" s="65"/>
      <c r="W50" s="65"/>
      <c r="X50" s="65"/>
      <c r="Y50" s="65"/>
      <c r="Z50" s="66"/>
      <c r="AA50" s="64"/>
      <c r="AB50" s="65"/>
      <c r="AC50" s="65"/>
      <c r="AD50" s="65"/>
      <c r="AE50" s="65"/>
      <c r="AF50" s="66"/>
      <c r="AG50" s="64"/>
      <c r="AH50" s="65"/>
      <c r="AI50" s="65"/>
      <c r="AJ50" s="65"/>
      <c r="AK50" s="65"/>
      <c r="AL50" s="66"/>
    </row>
    <row r="51" spans="1:38" x14ac:dyDescent="0.25">
      <c r="A51" s="67"/>
    </row>
    <row r="52" spans="1:38" x14ac:dyDescent="0.25">
      <c r="A52" s="31"/>
    </row>
    <row r="53" spans="1:38" x14ac:dyDescent="0.25">
      <c r="C53" s="31"/>
      <c r="D53" s="31" t="s">
        <v>177</v>
      </c>
      <c r="E53" s="31"/>
      <c r="F53" s="31"/>
      <c r="N53" s="31"/>
      <c r="O53" s="31"/>
      <c r="P53" s="31"/>
      <c r="Q53" s="31"/>
      <c r="R53" s="31"/>
      <c r="U53" s="31"/>
      <c r="V53" s="31">
        <f>'Приложение 4'!Q66</f>
        <v>0</v>
      </c>
      <c r="W53" s="31"/>
      <c r="X53" s="31"/>
      <c r="AF53" s="31"/>
      <c r="AG53" s="31"/>
      <c r="AH53" s="31"/>
      <c r="AI53" s="31"/>
      <c r="AJ53" s="31"/>
    </row>
    <row r="54" spans="1:38" x14ac:dyDescent="0.25">
      <c r="C54" s="31"/>
      <c r="D54" s="31" t="s">
        <v>175</v>
      </c>
      <c r="E54" s="31"/>
      <c r="F54" s="31"/>
      <c r="K54" s="341" t="s">
        <v>181</v>
      </c>
      <c r="L54" s="341"/>
      <c r="M54" s="341"/>
      <c r="N54" s="366" t="s">
        <v>180</v>
      </c>
      <c r="O54" s="366"/>
      <c r="P54" s="366"/>
      <c r="Q54" s="366"/>
      <c r="R54" s="31"/>
      <c r="U54" s="31"/>
      <c r="V54" s="31" t="s">
        <v>175</v>
      </c>
      <c r="W54" s="31"/>
      <c r="X54" s="31"/>
      <c r="AC54" s="31"/>
      <c r="AF54" s="31"/>
      <c r="AG54" s="31">
        <f>'Приложение 4'!X67</f>
        <v>0</v>
      </c>
      <c r="AH54" s="31"/>
      <c r="AI54" s="31"/>
      <c r="AJ54" s="31"/>
    </row>
  </sheetData>
  <mergeCells count="47">
    <mergeCell ref="N54:Q54"/>
    <mergeCell ref="K54:M54"/>
    <mergeCell ref="AH15:AH17"/>
    <mergeCell ref="AK15:AK17"/>
    <mergeCell ref="AL15:AL17"/>
    <mergeCell ref="M15:M17"/>
    <mergeCell ref="N15:N17"/>
    <mergeCell ref="O15:O17"/>
    <mergeCell ref="P15:P17"/>
    <mergeCell ref="Q14:Q17"/>
    <mergeCell ref="S15:S17"/>
    <mergeCell ref="T15:T17"/>
    <mergeCell ref="U10:AL10"/>
    <mergeCell ref="U11:Z13"/>
    <mergeCell ref="AA11:AF13"/>
    <mergeCell ref="AG11:AL13"/>
    <mergeCell ref="W14:W17"/>
    <mergeCell ref="AC14:AC17"/>
    <mergeCell ref="AI14:AI17"/>
    <mergeCell ref="U15:U17"/>
    <mergeCell ref="V15:V17"/>
    <mergeCell ref="Y15:Y17"/>
    <mergeCell ref="Z15:Z17"/>
    <mergeCell ref="AA15:AA17"/>
    <mergeCell ref="AB15:AB17"/>
    <mergeCell ref="AE15:AE17"/>
    <mergeCell ref="AF15:AF17"/>
    <mergeCell ref="AG15:AG17"/>
    <mergeCell ref="A11:A17"/>
    <mergeCell ref="B11:B17"/>
    <mergeCell ref="C10:T10"/>
    <mergeCell ref="C11:H13"/>
    <mergeCell ref="I11:N13"/>
    <mergeCell ref="O11:T13"/>
    <mergeCell ref="E14:E17"/>
    <mergeCell ref="K14:K17"/>
    <mergeCell ref="C15:C17"/>
    <mergeCell ref="D15:D17"/>
    <mergeCell ref="G15:G17"/>
    <mergeCell ref="H15:H17"/>
    <mergeCell ref="I15:I17"/>
    <mergeCell ref="J15:J17"/>
    <mergeCell ref="A5:T5"/>
    <mergeCell ref="A6:T6"/>
    <mergeCell ref="A7:T7"/>
    <mergeCell ref="A8:T8"/>
    <mergeCell ref="A9:T9"/>
  </mergeCells>
  <pageMargins left="0.70866141732283472" right="0.70866141732283472" top="0.74803149606299213" bottom="0.74803149606299213" header="0.31496062992125984" footer="0.31496062992125984"/>
  <pageSetup paperSize="9" scale="55" fitToHeight="2"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25"/>
  <sheetViews>
    <sheetView view="pageBreakPreview" zoomScaleNormal="100" zoomScaleSheetLayoutView="100" workbookViewId="0">
      <selection activeCell="E11" sqref="E11"/>
    </sheetView>
  </sheetViews>
  <sheetFormatPr defaultRowHeight="15" x14ac:dyDescent="0.25"/>
  <cols>
    <col min="1" max="1" width="7.28515625" customWidth="1"/>
    <col min="2" max="2" width="43.85546875" customWidth="1"/>
    <col min="3" max="3" width="7.42578125" customWidth="1"/>
    <col min="4" max="6" width="13.5703125" customWidth="1"/>
  </cols>
  <sheetData>
    <row r="1" spans="1:35" x14ac:dyDescent="0.25">
      <c r="A1" s="33"/>
      <c r="B1" s="33"/>
      <c r="C1" s="33"/>
      <c r="D1" s="98"/>
      <c r="E1" s="98"/>
      <c r="F1" s="39" t="s">
        <v>172</v>
      </c>
      <c r="G1" s="33"/>
      <c r="H1" s="33"/>
      <c r="I1" s="33"/>
      <c r="J1" s="33"/>
      <c r="K1" s="33"/>
      <c r="L1" s="33"/>
      <c r="M1" s="33"/>
    </row>
    <row r="2" spans="1:35" x14ac:dyDescent="0.25">
      <c r="A2" s="33"/>
      <c r="B2" s="33"/>
      <c r="C2" s="33"/>
      <c r="D2" s="98"/>
      <c r="E2" s="98"/>
      <c r="F2" s="39" t="s">
        <v>0</v>
      </c>
      <c r="G2" s="33"/>
      <c r="H2" s="33"/>
      <c r="I2" s="33"/>
      <c r="J2" s="33"/>
      <c r="K2" s="33"/>
      <c r="L2" s="33"/>
      <c r="M2" s="33"/>
    </row>
    <row r="3" spans="1:35" x14ac:dyDescent="0.25">
      <c r="A3" s="33"/>
      <c r="B3" s="33"/>
      <c r="C3" s="33"/>
      <c r="D3" s="98"/>
      <c r="E3" s="98"/>
      <c r="F3" s="39" t="s">
        <v>1</v>
      </c>
      <c r="G3" s="33"/>
      <c r="H3" s="33"/>
      <c r="I3" s="33"/>
      <c r="J3" s="33"/>
      <c r="K3" s="33"/>
      <c r="L3" s="33"/>
      <c r="M3" s="33"/>
    </row>
    <row r="4" spans="1:35" x14ac:dyDescent="0.25">
      <c r="A4" s="33"/>
      <c r="B4" s="33"/>
      <c r="C4" s="33"/>
      <c r="D4" s="98"/>
      <c r="E4" s="98"/>
      <c r="F4" s="39" t="s">
        <v>129</v>
      </c>
      <c r="G4" s="33"/>
      <c r="H4" s="33"/>
      <c r="I4" s="33"/>
      <c r="J4" s="33"/>
      <c r="K4" s="33"/>
      <c r="L4" s="33"/>
      <c r="M4" s="33"/>
    </row>
    <row r="5" spans="1:35" ht="67.5" customHeight="1" x14ac:dyDescent="0.25">
      <c r="A5" s="332" t="s">
        <v>135</v>
      </c>
      <c r="B5" s="332"/>
      <c r="C5" s="332"/>
      <c r="D5" s="332"/>
      <c r="E5" s="332"/>
      <c r="F5" s="332"/>
    </row>
    <row r="6" spans="1:35" ht="15" customHeight="1" x14ac:dyDescent="0.25">
      <c r="A6" s="332" t="s">
        <v>144</v>
      </c>
      <c r="B6" s="332"/>
      <c r="C6" s="332"/>
      <c r="D6" s="332"/>
      <c r="E6" s="332"/>
      <c r="F6" s="332"/>
    </row>
    <row r="7" spans="1:35" x14ac:dyDescent="0.25">
      <c r="A7" s="375" t="s">
        <v>177</v>
      </c>
      <c r="B7" s="376"/>
      <c r="C7" s="376"/>
      <c r="D7" s="376"/>
      <c r="E7" s="376"/>
      <c r="F7" s="376"/>
    </row>
    <row r="8" spans="1:35" s="35" customFormat="1" ht="15.75" thickBot="1" x14ac:dyDescent="0.3">
      <c r="A8" s="167"/>
      <c r="B8" s="167"/>
      <c r="C8" s="167"/>
      <c r="D8" s="334"/>
      <c r="E8" s="334"/>
      <c r="F8" s="334"/>
      <c r="G8" s="177"/>
      <c r="H8" s="177"/>
      <c r="I8" s="177"/>
      <c r="J8" s="177"/>
      <c r="K8" s="177"/>
      <c r="L8" s="177"/>
      <c r="M8" s="177"/>
      <c r="N8" s="177"/>
      <c r="O8" s="177"/>
      <c r="P8" s="177"/>
      <c r="Q8" s="177"/>
      <c r="R8" s="177"/>
      <c r="S8" s="177"/>
      <c r="T8" s="177"/>
      <c r="U8" s="177"/>
      <c r="V8" s="177"/>
      <c r="W8" s="177"/>
      <c r="X8" s="177"/>
      <c r="Y8" s="177"/>
      <c r="Z8" s="177"/>
      <c r="AA8" s="177"/>
      <c r="AB8" s="177"/>
      <c r="AC8" s="177"/>
      <c r="AD8" s="177"/>
      <c r="AE8" s="177"/>
      <c r="AF8" s="177"/>
      <c r="AG8" s="177"/>
      <c r="AH8" s="177"/>
      <c r="AI8" s="177"/>
    </row>
    <row r="9" spans="1:35" ht="24.75" thickBot="1" x14ac:dyDescent="0.3">
      <c r="A9" s="36" t="s">
        <v>78</v>
      </c>
      <c r="B9" s="37" t="s">
        <v>5</v>
      </c>
      <c r="C9" s="76" t="s">
        <v>6</v>
      </c>
      <c r="D9" s="81" t="s">
        <v>248</v>
      </c>
      <c r="E9" s="38" t="s">
        <v>249</v>
      </c>
      <c r="F9" s="76" t="s">
        <v>151</v>
      </c>
      <c r="G9" s="177"/>
      <c r="H9" s="177"/>
      <c r="I9" s="177"/>
      <c r="J9" s="177"/>
      <c r="K9" s="177"/>
      <c r="L9" s="177"/>
      <c r="M9" s="177"/>
      <c r="N9" s="177"/>
      <c r="O9" s="177"/>
      <c r="P9" s="177"/>
      <c r="Q9" s="177"/>
      <c r="R9" s="177"/>
      <c r="S9" s="177"/>
      <c r="T9" s="177"/>
      <c r="U9" s="177"/>
      <c r="V9" s="177"/>
      <c r="W9" s="177"/>
      <c r="X9" s="177"/>
      <c r="Y9" s="177"/>
      <c r="Z9" s="177"/>
      <c r="AA9" s="177"/>
      <c r="AB9" s="177"/>
      <c r="AC9" s="177"/>
      <c r="AD9" s="177"/>
      <c r="AE9" s="177"/>
      <c r="AF9" s="177"/>
      <c r="AG9" s="177"/>
      <c r="AH9" s="177"/>
      <c r="AI9" s="177"/>
    </row>
    <row r="10" spans="1:35" ht="15.75" thickBot="1" x14ac:dyDescent="0.3">
      <c r="A10" s="12">
        <v>1</v>
      </c>
      <c r="B10" s="13">
        <v>2</v>
      </c>
      <c r="C10" s="77">
        <v>3</v>
      </c>
      <c r="D10" s="12">
        <v>4</v>
      </c>
      <c r="E10" s="13">
        <v>5</v>
      </c>
      <c r="F10" s="77">
        <v>6</v>
      </c>
      <c r="G10" s="177"/>
      <c r="H10" s="177"/>
      <c r="I10" s="177"/>
      <c r="J10" s="177"/>
      <c r="K10" s="177"/>
      <c r="L10" s="177"/>
      <c r="M10" s="177"/>
      <c r="N10" s="177"/>
      <c r="O10" s="177"/>
      <c r="P10" s="177"/>
      <c r="Q10" s="177"/>
      <c r="R10" s="177"/>
      <c r="S10" s="177"/>
      <c r="T10" s="177"/>
      <c r="U10" s="177"/>
      <c r="V10" s="177"/>
      <c r="W10" s="177"/>
      <c r="X10" s="177"/>
      <c r="Y10" s="177"/>
      <c r="Z10" s="177"/>
      <c r="AA10" s="177"/>
      <c r="AB10" s="177"/>
      <c r="AC10" s="177"/>
      <c r="AD10" s="177"/>
      <c r="AE10" s="177"/>
      <c r="AF10" s="177"/>
      <c r="AG10" s="177"/>
      <c r="AH10" s="177"/>
      <c r="AI10" s="177"/>
    </row>
    <row r="11" spans="1:35" ht="168.75" customHeight="1" x14ac:dyDescent="0.25">
      <c r="A11" s="11" t="s">
        <v>7</v>
      </c>
      <c r="B11" s="8" t="s">
        <v>136</v>
      </c>
      <c r="C11" s="78" t="s">
        <v>17</v>
      </c>
      <c r="D11" s="82">
        <v>6.4000000000000003E-3</v>
      </c>
      <c r="E11" s="32">
        <f>('Приложение 4'!E17-'Приложение 4'!F17)/'Приложение 4'!E17*100</f>
        <v>-26.362785819156969</v>
      </c>
      <c r="F11" s="185" t="s">
        <v>176</v>
      </c>
      <c r="G11" s="177"/>
      <c r="H11" s="177"/>
      <c r="I11" s="177"/>
      <c r="J11" s="177"/>
      <c r="K11" s="177"/>
      <c r="L11" s="177"/>
      <c r="M11" s="177"/>
      <c r="N11" s="177"/>
      <c r="O11" s="177"/>
      <c r="P11" s="177"/>
      <c r="Q11" s="177"/>
      <c r="R11" s="177"/>
      <c r="S11" s="177"/>
      <c r="T11" s="177"/>
      <c r="U11" s="177"/>
      <c r="V11" s="177"/>
      <c r="W11" s="177"/>
      <c r="X11" s="177"/>
      <c r="Y11" s="177"/>
      <c r="Z11" s="177"/>
      <c r="AA11" s="177"/>
      <c r="AB11" s="177"/>
      <c r="AC11" s="177"/>
      <c r="AD11" s="177"/>
      <c r="AE11" s="177"/>
      <c r="AF11" s="177"/>
      <c r="AG11" s="177"/>
      <c r="AH11" s="177"/>
      <c r="AI11" s="177"/>
    </row>
    <row r="12" spans="1:35" ht="53.25" customHeight="1" x14ac:dyDescent="0.25">
      <c r="A12" s="5" t="s">
        <v>10</v>
      </c>
      <c r="B12" s="4" t="s">
        <v>137</v>
      </c>
      <c r="C12" s="79" t="s">
        <v>17</v>
      </c>
      <c r="D12" s="82">
        <v>0</v>
      </c>
      <c r="E12" s="32">
        <f>(0.005-0.005)/0.005*100</f>
        <v>0</v>
      </c>
      <c r="F12" s="129">
        <v>0</v>
      </c>
    </row>
    <row r="13" spans="1:35" ht="60" customHeight="1" x14ac:dyDescent="0.25">
      <c r="A13" s="5" t="s">
        <v>13</v>
      </c>
      <c r="B13" s="4" t="s">
        <v>52</v>
      </c>
      <c r="C13" s="80"/>
      <c r="D13" s="135" t="s">
        <v>176</v>
      </c>
      <c r="E13" s="136" t="s">
        <v>176</v>
      </c>
      <c r="F13" s="137" t="s">
        <v>176</v>
      </c>
    </row>
    <row r="14" spans="1:35" x14ac:dyDescent="0.25">
      <c r="A14" s="5" t="s">
        <v>15</v>
      </c>
      <c r="B14" s="4" t="s">
        <v>138</v>
      </c>
      <c r="C14" s="79" t="s">
        <v>17</v>
      </c>
      <c r="D14" s="83">
        <v>100</v>
      </c>
      <c r="E14" s="26">
        <v>100</v>
      </c>
      <c r="F14" s="84">
        <v>100</v>
      </c>
    </row>
    <row r="15" spans="1:35" x14ac:dyDescent="0.25">
      <c r="A15" s="5" t="s">
        <v>118</v>
      </c>
      <c r="B15" s="4" t="s">
        <v>32</v>
      </c>
      <c r="C15" s="79" t="s">
        <v>17</v>
      </c>
      <c r="D15" s="130" t="s">
        <v>176</v>
      </c>
      <c r="E15" s="131" t="s">
        <v>176</v>
      </c>
      <c r="F15" s="132" t="s">
        <v>176</v>
      </c>
    </row>
    <row r="16" spans="1:35" x14ac:dyDescent="0.25">
      <c r="A16" s="5" t="s">
        <v>119</v>
      </c>
      <c r="B16" s="4" t="s">
        <v>69</v>
      </c>
      <c r="C16" s="79" t="s">
        <v>17</v>
      </c>
      <c r="D16" s="130" t="s">
        <v>176</v>
      </c>
      <c r="E16" s="131" t="s">
        <v>176</v>
      </c>
      <c r="F16" s="132" t="s">
        <v>176</v>
      </c>
    </row>
    <row r="17" spans="1:6" x14ac:dyDescent="0.25">
      <c r="A17" s="5" t="s">
        <v>120</v>
      </c>
      <c r="B17" s="4" t="s">
        <v>139</v>
      </c>
      <c r="C17" s="79" t="s">
        <v>17</v>
      </c>
      <c r="D17" s="130" t="s">
        <v>176</v>
      </c>
      <c r="E17" s="131" t="s">
        <v>176</v>
      </c>
      <c r="F17" s="132" t="s">
        <v>176</v>
      </c>
    </row>
    <row r="18" spans="1:6" ht="63" customHeight="1" x14ac:dyDescent="0.25">
      <c r="A18" s="5" t="s">
        <v>21</v>
      </c>
      <c r="B18" s="4" t="s">
        <v>140</v>
      </c>
      <c r="C18" s="79" t="s">
        <v>17</v>
      </c>
      <c r="D18" s="130" t="s">
        <v>176</v>
      </c>
      <c r="E18" s="131" t="s">
        <v>176</v>
      </c>
      <c r="F18" s="132" t="s">
        <v>176</v>
      </c>
    </row>
    <row r="19" spans="1:6" ht="63" x14ac:dyDescent="0.25">
      <c r="A19" s="171" t="s">
        <v>44</v>
      </c>
      <c r="B19" s="7" t="s">
        <v>141</v>
      </c>
      <c r="C19" s="140" t="s">
        <v>17</v>
      </c>
      <c r="D19" s="179" t="s">
        <v>176</v>
      </c>
      <c r="E19" s="173" t="s">
        <v>176</v>
      </c>
      <c r="F19" s="174" t="s">
        <v>176</v>
      </c>
    </row>
    <row r="20" spans="1:6" ht="96.75" customHeight="1" x14ac:dyDescent="0.25">
      <c r="A20" s="3" t="s">
        <v>51</v>
      </c>
      <c r="B20" s="139" t="s">
        <v>142</v>
      </c>
      <c r="C20" s="23" t="s">
        <v>17</v>
      </c>
      <c r="D20" s="180" t="s">
        <v>176</v>
      </c>
      <c r="E20" s="131" t="s">
        <v>176</v>
      </c>
      <c r="F20" s="131" t="s">
        <v>176</v>
      </c>
    </row>
    <row r="21" spans="1:6" ht="57.75" customHeight="1" thickBot="1" x14ac:dyDescent="0.3">
      <c r="A21" s="6" t="s">
        <v>193</v>
      </c>
      <c r="B21" s="181" t="s">
        <v>194</v>
      </c>
      <c r="C21" s="182" t="s">
        <v>17</v>
      </c>
      <c r="D21" s="184"/>
      <c r="E21" s="183"/>
      <c r="F21" s="183"/>
    </row>
    <row r="22" spans="1:6" x14ac:dyDescent="0.25">
      <c r="D22" s="177"/>
    </row>
    <row r="23" spans="1:6" x14ac:dyDescent="0.25">
      <c r="D23" s="177"/>
    </row>
    <row r="24" spans="1:6" x14ac:dyDescent="0.25">
      <c r="B24" s="2" t="s">
        <v>177</v>
      </c>
      <c r="C24" s="2"/>
      <c r="D24" s="2"/>
      <c r="E24" s="2"/>
      <c r="F24" s="2"/>
    </row>
    <row r="25" spans="1:6" x14ac:dyDescent="0.25">
      <c r="B25" s="2" t="s">
        <v>175</v>
      </c>
      <c r="C25" s="2"/>
      <c r="D25" s="374" t="s">
        <v>183</v>
      </c>
      <c r="E25" s="374"/>
      <c r="F25" s="2" t="s">
        <v>180</v>
      </c>
    </row>
  </sheetData>
  <mergeCells count="5">
    <mergeCell ref="D25:E25"/>
    <mergeCell ref="D8:F8"/>
    <mergeCell ref="A5:F5"/>
    <mergeCell ref="A6:F6"/>
    <mergeCell ref="A7:F7"/>
  </mergeCells>
  <pageMargins left="0.70866141732283472" right="0.70866141732283472" top="0.74803149606299213" bottom="0.74803149606299213" header="0.31496062992125984" footer="0.31496062992125984"/>
  <pageSetup paperSize="9" scale="8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3</vt:i4>
      </vt:variant>
    </vt:vector>
  </HeadingPairs>
  <TitlesOfParts>
    <vt:vector size="9" baseType="lpstr">
      <vt:lpstr>Приложение 1</vt:lpstr>
      <vt:lpstr>Приложение 2</vt:lpstr>
      <vt:lpstr>Приложение 3</vt:lpstr>
      <vt:lpstr>Приложение 4</vt:lpstr>
      <vt:lpstr>Приложение 5</vt:lpstr>
      <vt:lpstr>Приложение 6</vt:lpstr>
      <vt:lpstr>'Приложение 4'!Область_печати</vt:lpstr>
      <vt:lpstr>'Приложение 5'!Область_печати</vt:lpstr>
      <vt:lpstr>'Приложение 6'!Область_печати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2023-02-02T08:23:46Z</dcterms:modified>
</cp:coreProperties>
</file>